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827" activeTab="0"/>
  </bookViews>
  <sheets>
    <sheet name="consolidado II trimestre" sheetId="1" r:id="rId1"/>
  </sheets>
  <externalReferences>
    <externalReference r:id="rId4"/>
  </externalReferences>
  <definedNames>
    <definedName name="_xlnm._FilterDatabase" localSheetId="0" hidden="1">'consolidado II trimestre'!$A$17:$CQ$163</definedName>
  </definedNames>
  <calcPr fullCalcOnLoad="1"/>
</workbook>
</file>

<file path=xl/comments1.xml><?xml version="1.0" encoding="utf-8"?>
<comments xmlns="http://schemas.openxmlformats.org/spreadsheetml/2006/main">
  <authors>
    <author>luzh</author>
  </authors>
  <commentList>
    <comment ref="A14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DIGITE UNA DE LAS SIGUIENTES OPCIONES: 
40:CORTE A 31 DE MARZO
41: CORTE A 30 DE JUNIO
42: CORTE A 30 DE SEPTIEMBRE
43: CORTE A 31 DE DICIEMBRE</t>
        </r>
      </text>
    </comment>
    <comment ref="B14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DIGITE EL AÑO DE REPORTE EN FORMATO AAAA.</t>
        </r>
      </text>
    </comment>
    <comment ref="C14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NOMBRE COMPLETO DE LA IPS CONTRATADA</t>
        </r>
      </text>
    </comment>
    <comment ref="D14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DIGITE EL NUMERO DE NIT QUE IDENTIFICA LA IPS CONTRATADA</t>
        </r>
      </text>
    </comment>
    <comment ref="E14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DIGITE EL NUMERO DE DOCUMENTO DE IDENTIFICACION DEL AFILIADO</t>
        </r>
      </text>
    </comment>
    <comment ref="F14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DIGITE EL NUMERO DEL CODIGO DE HABILITACION DE LA IPS
</t>
        </r>
      </text>
    </comment>
    <comment ref="BO14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DIGITE UNA DE LAS SIGUIENTES OPCIONES.
1: URGENCIAS
2: AMBULATORIO
3: HOSPITALARIO
4: DOMICILIARIO</t>
        </r>
      </text>
    </comment>
    <comment ref="BJ15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POR CADA 100 PACIENTES HOSPITALIZADOS</t>
        </r>
      </text>
    </comment>
    <comment ref="BT15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100,000 NACIDOS VIVOS</t>
        </r>
      </text>
    </comment>
    <comment ref="BY15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100,000 MENORES DE CINCO AÑOS</t>
        </r>
      </text>
    </comment>
    <comment ref="CD15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POR CADA 100,000 NACIDOS VIVOS</t>
        </r>
      </text>
    </comment>
    <comment ref="I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SUMATORIA DEL NUMERO DE DIAS CALENDARIO ENTRE FECHA DE SOLICITUD DE CITA DE PRIMERA VEZ O PRIORITARIA DE MEDICINA GENERAL Y FECHA EN  QUE SE ATIENDE</t>
        </r>
        <r>
          <rPr>
            <sz val="10"/>
            <rFont val="Tahoma"/>
            <family val="2"/>
          </rPr>
          <t xml:space="preserve"> 
</t>
        </r>
      </text>
    </comment>
    <comment ref="J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</t>
        </r>
        <r>
          <rPr>
            <sz val="7"/>
            <rFont val="Tahoma"/>
            <family val="2"/>
          </rPr>
          <t>NUMERO TOTAL DE CONSULTAS MEDICAS GENERALES ASIGNADAS</t>
        </r>
      </text>
    </comment>
    <comment ref="K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5 DIAS</t>
        </r>
      </text>
    </comment>
    <comment ref="N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SUMATORIA DEL NUMERO DE DIAS CALENDARIO ENTRE FECHA DE SOLICITUD DE CITA DE PRIMERA VEZ O PRIORITARIA DE MEDICINA INTERNA Y FECHA EN  QUE SE ATIENDE</t>
        </r>
        <r>
          <rPr>
            <sz val="10"/>
            <rFont val="Tahoma"/>
            <family val="2"/>
          </rPr>
          <t xml:space="preserve"> </t>
        </r>
      </text>
    </comment>
    <comment ref="O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NUMERO TOTAL DE CONSULTAS DE MEDICINA INTERNA ASIGNADAS</t>
        </r>
      </text>
    </comment>
    <comment ref="P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30 DIAS</t>
        </r>
      </text>
    </comment>
    <comment ref="S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SUMATORIA DEL NUMERO DE DIAS CALENDARIO ENTRE FECHA DE SOLICITUD DE CITA DE PRIMERA VEZ O PRIORITARIA DE GINECOLOGIA Y FECHA EN  QUE SE ATIENDE</t>
        </r>
        <r>
          <rPr>
            <sz val="10"/>
            <rFont val="Tahoma"/>
            <family val="2"/>
          </rPr>
          <t xml:space="preserve"> 
</t>
        </r>
      </text>
    </comment>
    <comment ref="T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NUMERO TOTAL DE CONSULTAS DE GINECOLOGIA ASIGNADAS</t>
        </r>
      </text>
    </comment>
    <comment ref="U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15  DIAS</t>
        </r>
      </text>
    </comment>
    <comment ref="X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SUMATORIA DEL NUMERO DE DIAS CALENDARIO ENTRE FECHA DE SOLICITUD DE CITA DE PRIMERA VEZ O PRIORITARIA DE PEDIATRIA Y FECHA EN  QUE SE ATIENDE</t>
        </r>
        <r>
          <rPr>
            <sz val="10"/>
            <rFont val="Tahoma"/>
            <family val="2"/>
          </rPr>
          <t xml:space="preserve"> 
</t>
        </r>
      </text>
    </comment>
    <comment ref="Y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NUMERO TOTAL DE CONSULTAS DE PEDIATRIA ASIGNADAS</t>
        </r>
      </text>
    </comment>
    <comment ref="Z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5 DIAS</t>
        </r>
      </text>
    </comment>
    <comment ref="AC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SUMATORIA DEL NUMERO DE DIAS CALENDARIO ENTRE FECHA DE SOLICITUD DE CITA DE PRIMERA VEZ O PRIORITARIA DE CIRUGIA GENERAL Y FECHA EN  QUE SE ATIENDE</t>
        </r>
        <r>
          <rPr>
            <sz val="10"/>
            <rFont val="Tahoma"/>
            <family val="2"/>
          </rPr>
          <t xml:space="preserve"> 
</t>
        </r>
      </text>
    </comment>
    <comment ref="AD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NUMERO TOTAL DE CONSULTAS  DE CIRUGIA GENERAL ASIGNADAS</t>
        </r>
      </text>
    </comment>
    <comment ref="AE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20 DIAS</t>
        </r>
      </text>
    </comment>
    <comment ref="AH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SUMATORIA DEL NUMERO DE DIAS CALENDARIO ENTRE FECHA DE SOLICITUD DE CITA DE PRIMERA VEZ O PRIORITARIA DE OBSTETRICIA Y FECHA EN  QUE SE ATIENDE</t>
        </r>
        <r>
          <rPr>
            <sz val="10"/>
            <rFont val="Tahoma"/>
            <family val="2"/>
          </rPr>
          <t xml:space="preserve"> 
</t>
        </r>
      </text>
    </comment>
    <comment ref="AI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NUMERO TOTAL DE CONSULTAS DE OBSTETRICIA ASIGNADAS</t>
        </r>
      </text>
    </comment>
    <comment ref="AJ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5 DIAS</t>
        </r>
      </text>
    </comment>
    <comment ref="AM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SUMATORIA DEL NUMERO DE DIAS CALENDARIO ENTRE FECHA DE SOLICITUD DE CITA DE PRIMERA VEZ O PRIORITARIA DE ODONTOLOGIA GENERAL Y FECHA EN  QUE SE ATIENDE</t>
        </r>
        <r>
          <rPr>
            <sz val="10"/>
            <rFont val="Tahoma"/>
            <family val="2"/>
          </rPr>
          <t xml:space="preserve"> 
</t>
        </r>
      </text>
    </comment>
    <comment ref="AN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NUMERO TOTAL DE CONSULTAS ODONTOLOGICAS GENERALES ASIGNADAS</t>
        </r>
      </text>
    </comment>
    <comment ref="AO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5 DIAS</t>
        </r>
      </text>
    </comment>
    <comment ref="AR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</t>
        </r>
        <r>
          <rPr>
            <sz val="7"/>
            <rFont val="Tahoma"/>
            <family val="2"/>
          </rPr>
          <t xml:space="preserve">SUMATORIA DEL NUMERO DE DIAS ENTRE FECHA DE SOLICITUD DE SERVICIO DE PRIMERA VEZ O PRIORITARIA DE IMAGENOLOGIA RADIOLOGIA SIMPLE Y FECHA EN  QUE SE ATIENDE </t>
        </r>
        <r>
          <rPr>
            <sz val="10"/>
            <rFont val="Tahoma"/>
            <family val="2"/>
          </rPr>
          <t xml:space="preserve">
</t>
        </r>
      </text>
    </comment>
    <comment ref="AS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TOTAL DE ATENCIONES EN SERVICIOS DE IMAGENOLOGIA RADIOLOGIA SIMPLE</t>
        </r>
      </text>
    </comment>
    <comment ref="AT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3 DIAS</t>
        </r>
      </text>
    </comment>
    <comment ref="AW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</t>
        </r>
        <r>
          <rPr>
            <sz val="7"/>
            <rFont val="Tahoma"/>
            <family val="2"/>
          </rPr>
          <t xml:space="preserve">SUMATORIA DEL NUMERO DE DIAS ENTRE FECHA DE SOLICITUD DE SERVICIO DE PRIMERA VEZ O PRIORITARIA DE IMAGENOLOGIA TAC Y FECHA EN  QUE SE ATIENDE </t>
        </r>
        <r>
          <rPr>
            <sz val="10"/>
            <rFont val="Tahoma"/>
            <family val="2"/>
          </rPr>
          <t xml:space="preserve">
</t>
        </r>
      </text>
    </comment>
    <comment ref="AX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TOTAL DE ATENCIONES EN SERVICIOS DE IMAGENOLOGIA TAC</t>
        </r>
      </text>
    </comment>
    <comment ref="AY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15 DIAS</t>
        </r>
      </text>
    </comment>
    <comment ref="BB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</t>
        </r>
        <r>
          <rPr>
            <sz val="7"/>
            <rFont val="Tahoma"/>
            <family val="2"/>
          </rPr>
          <t>SUMATORIA DEL NUMERO DE DIAS ENTRE LA SOLICITUD DE SERVICIO DE MUESTRA DE LABORATORIO  Y EL MOMENTO QUE GENERA RESULTADO DEL EXAMEN</t>
        </r>
      </text>
    </comment>
    <comment ref="BC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TOTAL DE ATENCIONES EN SERVICIOS DE MUESTRAS E LABORATORIO</t>
        </r>
      </text>
    </comment>
    <comment ref="BD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1 DIA</t>
        </r>
      </text>
    </comment>
    <comment ref="BG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</t>
        </r>
        <r>
          <rPr>
            <sz val="7"/>
            <rFont val="Tahoma"/>
            <family val="2"/>
          </rPr>
          <t>SUMATORIA DEL NUMERO DE DIAS CALENDARIO ENTRE FECHA DE SOLICITUD DE CIRUGIA PROGRAMADA Y EL MOMENTO EN QUE ES REALIZADA LA CIRUGIA</t>
        </r>
      </text>
    </comment>
    <comment ref="BH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NUMERO DE CIRUGIAS PROGRAMADAS REALIZADAS EN EL PERIODO</t>
        </r>
      </text>
    </comment>
    <comment ref="BI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30 DIAS</t>
        </r>
      </text>
    </comment>
    <comment ref="BL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NUMERO DE PACIENTES CON INFECCION INTRAHOSPITALARIA GENERAL. NO INCLUYE UCI</t>
        </r>
        <r>
          <rPr>
            <sz val="10"/>
            <rFont val="Tahoma"/>
            <family val="2"/>
          </rPr>
          <t xml:space="preserve">
</t>
        </r>
      </text>
    </comment>
    <comment ref="BM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NUMERO DE PACIENTES HOSPITALIZADOS GENERAL. NO INCLUYE UCI</t>
        </r>
      </text>
    </comment>
    <comment ref="BN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5</t>
        </r>
      </text>
    </comment>
    <comment ref="BQ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</t>
        </r>
        <r>
          <rPr>
            <sz val="7"/>
            <rFont val="Tahoma"/>
            <family val="2"/>
          </rPr>
          <t>SUMATORIA DEL NUMERO DE MINUTOS ENTRE LA SOLICITUD DE ATENCION DE CONSULTA DE URGENCIAS Y EL MOMENTO EN QUE ES ATENDIDO EN CONSULTA POR MEDICO</t>
        </r>
      </text>
    </comment>
    <comment ref="BR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TOTAL DE USUARIOS ATENDIDOS EN CONSULTA DE URGENCIAS</t>
        </r>
      </text>
    </comment>
    <comment ref="BS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30 MINUTOS</t>
        </r>
      </text>
    </comment>
    <comment ref="BV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NUMERO DE DEFUNCIONES DE MATERNAS POR CAUSAS ATRIBUIBLES AL EMBARAZO, PARTO Y PUERPERIO</t>
        </r>
        <r>
          <rPr>
            <sz val="6"/>
            <rFont val="Tahoma"/>
            <family val="2"/>
          </rPr>
          <t xml:space="preserve">
</t>
        </r>
      </text>
    </comment>
    <comment ref="BW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NUMERO DE NACIDOS VIVOS EN UN AÑO</t>
        </r>
      </text>
    </comment>
    <comment ref="BX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75</t>
        </r>
      </text>
    </comment>
    <comment ref="CA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</t>
        </r>
        <r>
          <rPr>
            <sz val="7"/>
            <rFont val="Tahoma"/>
            <family val="2"/>
          </rPr>
          <t>NUMERO DE DEFUNCIONES EN MENORES DE CINCO AÑOS</t>
        </r>
      </text>
    </comment>
    <comment ref="CB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NUMERO DE MENORES DE 5 AÑOS</t>
        </r>
      </text>
    </comment>
    <comment ref="CC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310</t>
        </r>
      </text>
    </comment>
    <comment ref="CF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NUMERO DE DEFUNCIONES MENORES DE 1 AÑO</t>
        </r>
        <r>
          <rPr>
            <sz val="10"/>
            <rFont val="Tahoma"/>
            <family val="2"/>
          </rPr>
          <t xml:space="preserve">
</t>
        </r>
      </text>
    </comment>
    <comment ref="CG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NUMERO DE NACIDOS VIVOS</t>
        </r>
      </text>
    </comment>
    <comment ref="CH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16</t>
        </r>
      </text>
    </comment>
  </commentList>
</comments>
</file>

<file path=xl/sharedStrings.xml><?xml version="1.0" encoding="utf-8"?>
<sst xmlns="http://schemas.openxmlformats.org/spreadsheetml/2006/main" count="2012" uniqueCount="384">
  <si>
    <t>PROCESO GESTION DE SERVICIOS DE SALUD</t>
  </si>
  <si>
    <t>PERIODO DE REPORTE</t>
  </si>
  <si>
    <t>PERIODO DE CORTE</t>
  </si>
  <si>
    <t>41: 30 DE JUNIO</t>
  </si>
  <si>
    <t>AÑO</t>
  </si>
  <si>
    <t>FUNCIONARIO ENCARGADO IPS</t>
  </si>
  <si>
    <t>DIVISION</t>
  </si>
  <si>
    <t>MUNICIPIO</t>
  </si>
  <si>
    <t>NOMBRE IPS CONTRATADA</t>
  </si>
  <si>
    <t>NUMERO DE NIT DE LA IPS CONTRATADA</t>
  </si>
  <si>
    <t>DIGITO DE VERIFICACION DEL NIT DE LA IPS</t>
  </si>
  <si>
    <t>INDICADOR 1</t>
  </si>
  <si>
    <t>NUMERADOR</t>
  </si>
  <si>
    <t>DENOMINADOR</t>
  </si>
  <si>
    <t>RESULTADO</t>
  </si>
  <si>
    <t>APLICA INDICADOR</t>
  </si>
  <si>
    <t>SI</t>
  </si>
  <si>
    <t>NO</t>
  </si>
  <si>
    <t>TIEMPO DE ESPERA EN CONSULTA DE MEDICINA GENERAL</t>
  </si>
  <si>
    <t>INDICADOR 2</t>
  </si>
  <si>
    <t>INDICADOR 3</t>
  </si>
  <si>
    <t>INDICADOR 4</t>
  </si>
  <si>
    <t>INDICADOR 5</t>
  </si>
  <si>
    <t>INDICADOR 6</t>
  </si>
  <si>
    <t>INDICADOR 7</t>
  </si>
  <si>
    <t>INDICADOR 8</t>
  </si>
  <si>
    <t>TIEMPO DE ESPERA EN CONSULTA DE MEDICINA INTERNA</t>
  </si>
  <si>
    <t>TIEMPO DE ESPERA EN CONSULTA DE GINECOLOGIA</t>
  </si>
  <si>
    <t>CODIGO HABILITACION IPS</t>
  </si>
  <si>
    <t>X</t>
  </si>
  <si>
    <t>TIEMPO DE ESPERA EN CONSULTA DE `PEDIATRIA</t>
  </si>
  <si>
    <t>TIEMPO DE ESPERA EN CONSULTA CIRUGIA GENERAL</t>
  </si>
  <si>
    <t>TIEMPO DE ESPERA EN CONSULTA DE OBSTETRICIA</t>
  </si>
  <si>
    <t>TIEMPO DE ESPERA EN CONSULTA ODONTOLOGIA GENERAL</t>
  </si>
  <si>
    <t>OPORTUNIDAD SERV IMAGENOLOGIA Y DG  GENERAL RADIOLOGIA SIMPLE</t>
  </si>
  <si>
    <t>OPORTUNIDAD SERV IMAGENOLOGIA Y DG  ESPECIALIZADO TAC</t>
  </si>
  <si>
    <t>INDICADOR 9</t>
  </si>
  <si>
    <t>INDICADOR 10</t>
  </si>
  <si>
    <t>OPORTUNIDAD TOMA DE MUESTRAS LABORATORIO BASICO</t>
  </si>
  <si>
    <t>INDICADOR 11</t>
  </si>
  <si>
    <t>TIEMPO DE ESPERA EN REALIZACION DE CIRUGIA GENERAL PROGRAMADA</t>
  </si>
  <si>
    <t>INDICADOR 12</t>
  </si>
  <si>
    <t>TASA DE INFECCION INTRAHOSPITALARIA</t>
  </si>
  <si>
    <t>INDICADOR 13</t>
  </si>
  <si>
    <t>TIEMPO DE ESPERA CONSULTA DE URGENCIAS TRIAGE II</t>
  </si>
  <si>
    <t>INDICADOR 14</t>
  </si>
  <si>
    <t>RAZON DE MORTALIDAD MATERNA</t>
  </si>
  <si>
    <t>INDICADOR 15</t>
  </si>
  <si>
    <t>TASA DE MORTALIDAD EN MENORES DE CINCO AÑOS</t>
  </si>
  <si>
    <t>INDICADOR 16</t>
  </si>
  <si>
    <t>TASA DE MORTALIDAD INFANTIL</t>
  </si>
  <si>
    <t>REPORTE DE REPORTE DE CIRCULAR 056DE SUPERSALUD   INDICADORES DE ALERTA TEMPRANA</t>
  </si>
  <si>
    <t>890102768</t>
  </si>
  <si>
    <t>080010003701</t>
  </si>
  <si>
    <t>CLINICA GENERAL DEL NORTE SEDE PUERTO COLOMBIA</t>
  </si>
  <si>
    <t>085730001010</t>
  </si>
  <si>
    <t>802020128</t>
  </si>
  <si>
    <t>080010283501</t>
  </si>
  <si>
    <t>890117677</t>
  </si>
  <si>
    <t>080010053101</t>
  </si>
  <si>
    <t>ESE HOSPITAL DE PUERTO COLOMBIA</t>
  </si>
  <si>
    <t>890103406</t>
  </si>
  <si>
    <t>085730014501</t>
  </si>
  <si>
    <t>470010043602</t>
  </si>
  <si>
    <t>CENTRO MEDICO DEL NORTE PROMOCION Y PREVENCION</t>
  </si>
  <si>
    <t>470010043603</t>
  </si>
  <si>
    <t>UNIDAD DE ATENCION AMBULATORIA SANTA MARTA</t>
  </si>
  <si>
    <t>470010043605</t>
  </si>
  <si>
    <t>IMÁGENES DEL NORTE</t>
  </si>
  <si>
    <t>CLINICA LA MILAGROSA SA</t>
  </si>
  <si>
    <t>800067515</t>
  </si>
  <si>
    <t>470010043501</t>
  </si>
  <si>
    <t>MACONSALUD IPS</t>
  </si>
  <si>
    <t>CLINICA EL AMPARO LTDA</t>
  </si>
  <si>
    <t>800190798</t>
  </si>
  <si>
    <t>ESE HOSPITAL SAN RAFAEL</t>
  </si>
  <si>
    <t>891780008</t>
  </si>
  <si>
    <t>ARMANDO CAMPO MIELES</t>
  </si>
  <si>
    <t>SALUD SOCIAL LTDA</t>
  </si>
  <si>
    <t>IPS SALUD HUMANA</t>
  </si>
  <si>
    <t>201780076501</t>
  </si>
  <si>
    <t>ESE HOSPITAL LOCAL ZONA BANANERA</t>
  </si>
  <si>
    <t>819003632</t>
  </si>
  <si>
    <t>479800023801</t>
  </si>
  <si>
    <t>ESE HOSPITAL CRISTIAN MORENO DE CURUMANÍ</t>
  </si>
  <si>
    <t>202280038201</t>
  </si>
  <si>
    <t>ESE HOSPITAL SAN ANDRES</t>
  </si>
  <si>
    <t>HOSPITAL SAN JUAN BOSCO ESE</t>
  </si>
  <si>
    <t>824000450</t>
  </si>
  <si>
    <t>200600053201</t>
  </si>
  <si>
    <t>201780056801</t>
  </si>
  <si>
    <t>130010056801</t>
  </si>
  <si>
    <t>0</t>
  </si>
  <si>
    <t>890400693</t>
  </si>
  <si>
    <t>CLÍNICA GENERAL DE CIÉNAGA SAS</t>
  </si>
  <si>
    <t>CLINICA SAN JOSE TORICES</t>
  </si>
  <si>
    <t>130010214101</t>
  </si>
  <si>
    <t>CLINICA BLAS DE LEZO  - PROGRAMA PUERTOS - OCGN.</t>
  </si>
  <si>
    <t>43</t>
  </si>
  <si>
    <t>ORGANIZACIÓN CLINICA GENERAL DEL NORTE</t>
  </si>
  <si>
    <t>130010167901</t>
  </si>
  <si>
    <t xml:space="preserve"> </t>
  </si>
  <si>
    <t>ODONTOCLASS I.P.S. E.U.</t>
  </si>
  <si>
    <t>ORGANIZACIÓN CLINICA GENERAL DEL NORTE SEDE CORDIALIDAD</t>
  </si>
  <si>
    <t>INVERCLINICAS SA (CLINICA MURILLO)</t>
  </si>
  <si>
    <t>134420041201</t>
  </si>
  <si>
    <t>CLINICA GENERAL DEL NORTE</t>
  </si>
  <si>
    <t xml:space="preserve">CENTRO MEDICO DEL NORTE VALLEDUPAR </t>
  </si>
  <si>
    <t>HOSPITAL ROSARIO PUMAREJO DE LOPEZ</t>
  </si>
  <si>
    <t>VIDA SANA IPS LTDA</t>
  </si>
  <si>
    <t>220</t>
  </si>
  <si>
    <t>2</t>
  </si>
  <si>
    <t>CLINICA MEDIESP LTDA</t>
  </si>
  <si>
    <t>41 2015</t>
  </si>
  <si>
    <t>219</t>
  </si>
  <si>
    <t>4380</t>
  </si>
  <si>
    <t>488</t>
  </si>
  <si>
    <t>446</t>
  </si>
  <si>
    <t>237</t>
  </si>
  <si>
    <t>2040</t>
  </si>
  <si>
    <t>2098</t>
  </si>
  <si>
    <t>1125</t>
  </si>
  <si>
    <t>271</t>
  </si>
  <si>
    <t>4</t>
  </si>
  <si>
    <t>175</t>
  </si>
  <si>
    <t>17888</t>
  </si>
  <si>
    <t>675</t>
  </si>
  <si>
    <t>3383</t>
  </si>
  <si>
    <t>1220</t>
  </si>
  <si>
    <t>938</t>
  </si>
  <si>
    <t>274</t>
  </si>
  <si>
    <t>229</t>
  </si>
  <si>
    <t>1034</t>
  </si>
  <si>
    <t>145</t>
  </si>
  <si>
    <t>72</t>
  </si>
  <si>
    <t>FATIMA CARRILLO MAESTRE</t>
  </si>
  <si>
    <t>080010003705</t>
  </si>
  <si>
    <t>110010922101</t>
  </si>
  <si>
    <t>830002272</t>
  </si>
  <si>
    <r>
      <t>SERVIMED</t>
    </r>
    <r>
      <rPr>
        <b/>
        <sz val="11"/>
        <color indexed="8"/>
        <rFont val="Calibri"/>
        <family val="2"/>
      </rPr>
      <t xml:space="preserve"> BOGOTA</t>
    </r>
  </si>
  <si>
    <t xml:space="preserve">ESE HOSPITAL REGIONAL </t>
  </si>
  <si>
    <r>
      <t xml:space="preserve">E.S.E. HOSPITAL PEDRO LEON ALVAREZ DIAZ - </t>
    </r>
    <r>
      <rPr>
        <sz val="11"/>
        <color indexed="8"/>
        <rFont val="Calibri"/>
        <family val="2"/>
      </rPr>
      <t>CENTRO SALUD</t>
    </r>
    <r>
      <rPr>
        <b/>
        <sz val="11"/>
        <color indexed="8"/>
        <rFont val="Calibri"/>
        <family val="2"/>
      </rPr>
      <t xml:space="preserve"> </t>
    </r>
  </si>
  <si>
    <t xml:space="preserve">E.S.E. HOSPITAL SAN MARTIN DE PORRES </t>
  </si>
  <si>
    <t xml:space="preserve">EMPRESA SOCIAL DEL ESTADO HOSPITAL REGIONAL </t>
  </si>
  <si>
    <t>CLINICA SANTA ANA LTD.</t>
  </si>
  <si>
    <t xml:space="preserve">SOCIEDAD MEDICO QUIRURGICA NUESTRA SEÑORA DE BELEN </t>
  </si>
  <si>
    <t>2530702990-09</t>
  </si>
  <si>
    <t xml:space="preserve">ESE HOSPITAL UNIVERSITARIO DE LA SAMARITANA </t>
  </si>
  <si>
    <t xml:space="preserve">E.S.E.  HOSPITAL SAN JOSE </t>
  </si>
  <si>
    <r>
      <t>MESALUD LIMITADA</t>
    </r>
    <r>
      <rPr>
        <b/>
        <sz val="11"/>
        <color indexed="8"/>
        <rFont val="Calibri"/>
        <family val="2"/>
      </rPr>
      <t xml:space="preserve"> </t>
    </r>
  </si>
  <si>
    <r>
      <t xml:space="preserve">CLINICA INTEGRAL PROVIDA S.A.S </t>
    </r>
    <r>
      <rPr>
        <b/>
        <sz val="11"/>
        <color indexed="8"/>
        <rFont val="Calibri"/>
        <family val="2"/>
      </rPr>
      <t xml:space="preserve"> IBAGUE</t>
    </r>
  </si>
  <si>
    <t xml:space="preserve">ESE HOSPITAL SAN FELIX </t>
  </si>
  <si>
    <t>77</t>
  </si>
  <si>
    <t>173</t>
  </si>
  <si>
    <t>MESALUD LA MESA</t>
  </si>
  <si>
    <t>263</t>
  </si>
  <si>
    <t>294</t>
  </si>
  <si>
    <t>HOSPITAL SAN JOSE E.S.E.</t>
  </si>
  <si>
    <t>HOSPITAL REGIONAL ESE</t>
  </si>
  <si>
    <t xml:space="preserve">HOSPITAL SAN ANTONIO E.S.E. </t>
  </si>
  <si>
    <r>
      <t xml:space="preserve">E.S.E. HOSPITAL INTEGRADO SAN ANTONIO </t>
    </r>
    <r>
      <rPr>
        <b/>
        <sz val="11"/>
        <color indexed="8"/>
        <rFont val="Calibri"/>
        <family val="2"/>
      </rPr>
      <t>PUENTE NACIONAL</t>
    </r>
  </si>
  <si>
    <r>
      <t>CLINICA SANTA TERESA S.A</t>
    </r>
    <r>
      <rPr>
        <b/>
        <sz val="11"/>
        <color indexed="8"/>
        <rFont val="Calibri"/>
        <family val="2"/>
      </rPr>
      <t xml:space="preserve"> TUNJA</t>
    </r>
  </si>
  <si>
    <r>
      <t>SERVICIOS MEDICOS INTEGRALES DE SALUD SERVIMEDICOS LIMITADA CLINICA CENTAUROS</t>
    </r>
    <r>
      <rPr>
        <b/>
        <sz val="11"/>
        <color indexed="8"/>
        <rFont val="Calibri"/>
        <family val="2"/>
      </rPr>
      <t xml:space="preserve"> </t>
    </r>
  </si>
  <si>
    <r>
      <t>E.S.E.  HOSPITAL SALAZAR</t>
    </r>
    <r>
      <rPr>
        <b/>
        <sz val="11"/>
        <color indexed="8"/>
        <rFont val="Calibri"/>
        <family val="2"/>
      </rPr>
      <t xml:space="preserve"> </t>
    </r>
  </si>
  <si>
    <r>
      <t>UMSI</t>
    </r>
    <r>
      <rPr>
        <b/>
        <sz val="10"/>
        <rFont val="Arial"/>
        <family val="2"/>
      </rPr>
      <t xml:space="preserve"> </t>
    </r>
  </si>
  <si>
    <t>Fmp Floresta</t>
  </si>
  <si>
    <t>800050068</t>
  </si>
  <si>
    <t>050010588203</t>
  </si>
  <si>
    <t>512</t>
  </si>
  <si>
    <t>256</t>
  </si>
  <si>
    <t>Ips Universitaria</t>
  </si>
  <si>
    <t>811016192</t>
  </si>
  <si>
    <t>050010590901</t>
  </si>
  <si>
    <t>050881182301</t>
  </si>
  <si>
    <t>900421895</t>
  </si>
  <si>
    <t>Fundación Clínica del Norte</t>
  </si>
  <si>
    <t>050880561801</t>
  </si>
  <si>
    <t>890985703</t>
  </si>
  <si>
    <t>Hospital Marco Fidel Suarez</t>
  </si>
  <si>
    <t>184</t>
  </si>
  <si>
    <t>78</t>
  </si>
  <si>
    <t>050880588205</t>
  </si>
  <si>
    <t>Fmp Bello</t>
  </si>
  <si>
    <t>052120230801</t>
  </si>
  <si>
    <t>890980949</t>
  </si>
  <si>
    <t>Hospital Santa Margarita</t>
  </si>
  <si>
    <t>197</t>
  </si>
  <si>
    <t>327</t>
  </si>
  <si>
    <t>052120588221</t>
  </si>
  <si>
    <t>Fmp Copacabana</t>
  </si>
  <si>
    <t>055790207401</t>
  </si>
  <si>
    <t>800229866</t>
  </si>
  <si>
    <t>Policlínico Magdalena Medio y Compañía Ltda</t>
  </si>
  <si>
    <t>055791191501</t>
  </si>
  <si>
    <t>900411665</t>
  </si>
  <si>
    <t>Ips Rehabilitamos SAS</t>
  </si>
  <si>
    <t>297</t>
  </si>
  <si>
    <t>711</t>
  </si>
  <si>
    <t>055790588204</t>
  </si>
  <si>
    <t>Fmp Puerto Berrío</t>
  </si>
  <si>
    <t>055790607001</t>
  </si>
  <si>
    <t>890980063</t>
  </si>
  <si>
    <t>Hospital La Cruz</t>
  </si>
  <si>
    <t>51</t>
  </si>
  <si>
    <t>051420410301</t>
  </si>
  <si>
    <t>890981266</t>
  </si>
  <si>
    <t>Hospital San Pio X</t>
  </si>
  <si>
    <t>6</t>
  </si>
  <si>
    <t xml:space="preserve">055850472503 </t>
  </si>
  <si>
    <t>890985810</t>
  </si>
  <si>
    <t>Hospital Octavio Olivares</t>
  </si>
  <si>
    <t>76</t>
  </si>
  <si>
    <t>80</t>
  </si>
  <si>
    <t>051290214601</t>
  </si>
  <si>
    <t>890907215</t>
  </si>
  <si>
    <t>Hopsital San Vicente de Paul</t>
  </si>
  <si>
    <t xml:space="preserve">052820217101 </t>
  </si>
  <si>
    <t>890980181</t>
  </si>
  <si>
    <t>Hospital Santa Lucia</t>
  </si>
  <si>
    <t>11</t>
  </si>
  <si>
    <t>052820551101</t>
  </si>
  <si>
    <t>800222621</t>
  </si>
  <si>
    <t>Centro Medico CEMIS</t>
  </si>
  <si>
    <t>38</t>
  </si>
  <si>
    <t>40</t>
  </si>
  <si>
    <t>050301162701</t>
  </si>
  <si>
    <t>900319663</t>
  </si>
  <si>
    <t xml:space="preserve">IPS Centro Medico Amagá SAS </t>
  </si>
  <si>
    <t>050300437401</t>
  </si>
  <si>
    <t>890906346</t>
  </si>
  <si>
    <t>Hospital San Fernando</t>
  </si>
  <si>
    <t>42</t>
  </si>
  <si>
    <t>49</t>
  </si>
  <si>
    <t>053080610401</t>
  </si>
  <si>
    <t>890980727</t>
  </si>
  <si>
    <t xml:space="preserve">Hospital San Rafael </t>
  </si>
  <si>
    <t>71</t>
  </si>
  <si>
    <t>82</t>
  </si>
  <si>
    <t>051900559201</t>
  </si>
  <si>
    <t>890980444</t>
  </si>
  <si>
    <t>Hospital San Antonio</t>
  </si>
  <si>
    <t>56</t>
  </si>
  <si>
    <t>63</t>
  </si>
  <si>
    <t>050790407701</t>
  </si>
  <si>
    <t>890905193</t>
  </si>
  <si>
    <t>Hospital San Vicente de Paul</t>
  </si>
  <si>
    <t>890212568</t>
  </si>
  <si>
    <t>FUNDACION CARDIOVASCULAR DE COLOMBIA</t>
  </si>
  <si>
    <t>804014839</t>
  </si>
  <si>
    <t xml:space="preserve">INSTITUTO DEL CORAZON DE BUCARAMANGA S.A.                                                           </t>
  </si>
  <si>
    <t>890205361</t>
  </si>
  <si>
    <t>FUNDACION OFTAMOLOGICA DE SANTANDER - FOSCAL</t>
  </si>
  <si>
    <t>900581702</t>
  </si>
  <si>
    <t>CLINICA BUCARAMANGA</t>
  </si>
  <si>
    <t>890211722</t>
  </si>
  <si>
    <t>CLINICA DE REPOSO SAN PABLO S.A</t>
  </si>
  <si>
    <t>SERVICLINICOS DROMEDICA</t>
  </si>
  <si>
    <t>E.S.E HOSPITAL UNIVERSITARIO DE SANTANDER</t>
  </si>
  <si>
    <t>LABORATORIO DE HISTOCITOPATOLOGIA</t>
  </si>
  <si>
    <t>680010111601</t>
  </si>
  <si>
    <t>63325059</t>
  </si>
  <si>
    <t xml:space="preserve">ORDOÑEZ SOLANO SONIA </t>
  </si>
  <si>
    <t>680010038301</t>
  </si>
  <si>
    <t>800094439</t>
  </si>
  <si>
    <t>CENTRO DE ALTA TECOLOGIA MEDICA -CATME</t>
  </si>
  <si>
    <t>ODONTOVIDA S.A.</t>
  </si>
  <si>
    <t xml:space="preserve">FUNDACION MEDICO PREVENTIVA PARA EL BIENESTAR SOCIAL S.A. </t>
  </si>
  <si>
    <t>900038024</t>
  </si>
  <si>
    <t>ALIANZA DIAGNÓSTICA S.A.</t>
  </si>
  <si>
    <t>680810167601</t>
  </si>
  <si>
    <t>829002236</t>
  </si>
  <si>
    <t>DIAGNOSTICO LTDA</t>
  </si>
  <si>
    <t>UNIDAD CLINICA SAN NICOLAS LTDA</t>
  </si>
  <si>
    <t>LABORATORIO CLINICO VICTOR MANUEL MARTINEZ TOLOZA</t>
  </si>
  <si>
    <t>800255963</t>
  </si>
  <si>
    <t>CLINICA SAN JOSE</t>
  </si>
  <si>
    <t>FUNDACION MEDICO PREVENTIVA SEDE SAN GIL</t>
  </si>
  <si>
    <t>E.S.E. HOSPITAL REGIONAL SAN GIL</t>
  </si>
  <si>
    <t>686550060501</t>
  </si>
  <si>
    <t>800213121</t>
  </si>
  <si>
    <t>CENTRO CLINICO CARVAJAL LTDA</t>
  </si>
  <si>
    <t>HOSPITAL INTEGRADO SABANA DE TORRES</t>
  </si>
  <si>
    <t>685750073201</t>
  </si>
  <si>
    <t>890201724</t>
  </si>
  <si>
    <t>ESE EDMUNDO GERMAN ARIAS</t>
  </si>
  <si>
    <t>900318153</t>
  </si>
  <si>
    <t>INSTITUTO COLOMBIANO PARA EL AVANCE DE LA MEDICINA SAS</t>
  </si>
  <si>
    <t>900553826</t>
  </si>
  <si>
    <t>LABORATORIO CLINICO ESPECIALIZADO CAPELLA IPS SAS</t>
  </si>
  <si>
    <t>CENTRO MEDICO Y DE AYUDAS DIAGNOSTICAS LTDA CEMAD</t>
  </si>
  <si>
    <t>200110030601</t>
  </si>
  <si>
    <t>800197217</t>
  </si>
  <si>
    <t>CLINICA DE ESPECIALISTAS MARIA AUXILIADORA LTDA</t>
  </si>
  <si>
    <t>FUNDACION MEDICO PREVENTIVA SEDE AGUACHICA</t>
  </si>
  <si>
    <t>HOSPITAL OLAYA HERRERA</t>
  </si>
  <si>
    <t>HOSPITAL HELI MORENO BLANCO E.S.E.</t>
  </si>
  <si>
    <t>E.S.E. HOSPITAL FRANCISCO CANOSSA</t>
  </si>
  <si>
    <t>207870028901</t>
  </si>
  <si>
    <t>892300209</t>
  </si>
  <si>
    <t>HOSPITAL LOCAL DE TAMALAMEQUE E.S.E.</t>
  </si>
  <si>
    <t>JUAN CARLOS MENDOZA MENDOZA</t>
  </si>
  <si>
    <t>SEDE ARMENIA</t>
  </si>
  <si>
    <t>830023202</t>
  </si>
  <si>
    <t>630010045701</t>
  </si>
  <si>
    <t>761090784301</t>
  </si>
  <si>
    <t>900228989</t>
  </si>
  <si>
    <t>CLINICA SANTA SOFIA</t>
  </si>
  <si>
    <t>761090406406</t>
  </si>
  <si>
    <t>SEDE BUENAVENTURA</t>
  </si>
  <si>
    <t>5366</t>
  </si>
  <si>
    <t>760010406402</t>
  </si>
  <si>
    <t>SEDE PUERTOS</t>
  </si>
  <si>
    <t>8266</t>
  </si>
  <si>
    <t>760010406417</t>
  </si>
  <si>
    <t>SEDE FERROS</t>
  </si>
  <si>
    <t>760010406401</t>
  </si>
  <si>
    <t>CLINICA REY DAVID</t>
  </si>
  <si>
    <t>7</t>
  </si>
  <si>
    <t>CLINICA NUEVA DE CARTAGO</t>
  </si>
  <si>
    <t>836000737</t>
  </si>
  <si>
    <t>HOSP. DTAL DE CTG</t>
  </si>
  <si>
    <t>CLINICA PINARES</t>
  </si>
  <si>
    <t>HENRY LEON PEREZ</t>
  </si>
  <si>
    <t>41363474</t>
  </si>
  <si>
    <t>LAB. MELBA OSPINA</t>
  </si>
  <si>
    <t>800039364</t>
  </si>
  <si>
    <t>CLINICA DEL NORTE</t>
  </si>
  <si>
    <t>8914093908</t>
  </si>
  <si>
    <t>RADIOLOGOS S.A</t>
  </si>
  <si>
    <t>SEDE COSMITET</t>
  </si>
  <si>
    <t>103</t>
  </si>
  <si>
    <t>762330174701</t>
  </si>
  <si>
    <t>800173964</t>
  </si>
  <si>
    <t>CENTRO MEDICO DAGUA</t>
  </si>
  <si>
    <t>761110406405</t>
  </si>
  <si>
    <t>COSMITET BUGA</t>
  </si>
  <si>
    <t>170010083801</t>
  </si>
  <si>
    <t>SEDE MANIZALES</t>
  </si>
  <si>
    <t>890303208</t>
  </si>
  <si>
    <t>COMFANDI</t>
  </si>
  <si>
    <t>900234734</t>
  </si>
  <si>
    <t>LABORATORIO MARIBEL ROJAS</t>
  </si>
  <si>
    <t>31149288</t>
  </si>
  <si>
    <t>LABORATORIO ANA MILENA BARONA</t>
  </si>
  <si>
    <t>800139305</t>
  </si>
  <si>
    <t>IMAGENOLOGIA RUIZ TENORIO</t>
  </si>
  <si>
    <t>29658653</t>
  </si>
  <si>
    <t>SANDRA GARCIA (GINECOLOGA)</t>
  </si>
  <si>
    <t>SEDE COSMITET PALMIRA</t>
  </si>
  <si>
    <t>520010076601</t>
  </si>
  <si>
    <t>SEDE PASTO</t>
  </si>
  <si>
    <t>660010081101</t>
  </si>
  <si>
    <t>SEDE PEREIRA</t>
  </si>
  <si>
    <t>PREMEDIC</t>
  </si>
  <si>
    <t>CLINCA SANTA GRACIA</t>
  </si>
  <si>
    <t>190010704801</t>
  </si>
  <si>
    <t>POPAYAN - SEDE PUERTOS</t>
  </si>
  <si>
    <t>768340652703</t>
  </si>
  <si>
    <t>805027743</t>
  </si>
  <si>
    <t>CLINICA MARIANGEL</t>
  </si>
  <si>
    <t>768340406408</t>
  </si>
  <si>
    <t>528350002601</t>
  </si>
  <si>
    <t>27499136</t>
  </si>
  <si>
    <t>ROSALBA MOLINEROS ORTIZ</t>
  </si>
  <si>
    <t>528350107501</t>
  </si>
  <si>
    <t>900011824</t>
  </si>
  <si>
    <t>RADIOLOGOS ASOCIADOS DEL PACIFICO</t>
  </si>
  <si>
    <t>528350090501</t>
  </si>
  <si>
    <t>840001036</t>
  </si>
  <si>
    <t>CENTRO HOSPITAL DIVINO NIÑO</t>
  </si>
  <si>
    <t>528350026001</t>
  </si>
  <si>
    <t>800179870</t>
  </si>
  <si>
    <t>HOSPITAL SAN ANDRES DE TUMACO</t>
  </si>
  <si>
    <t>SEDE COSMIET</t>
  </si>
  <si>
    <t>768920406416</t>
  </si>
  <si>
    <t>768950483701</t>
  </si>
  <si>
    <t>66681872</t>
  </si>
  <si>
    <t>LABORATORIO ISABEL MOLINA</t>
  </si>
  <si>
    <t>768950465601</t>
  </si>
  <si>
    <t>891900441</t>
  </si>
  <si>
    <t>HOSPITAL SAN RAFAEL</t>
  </si>
  <si>
    <t>768950406410</t>
  </si>
  <si>
    <t>COSMITET ZARZAL</t>
  </si>
  <si>
    <t>CONSOLIDADO NACIONAL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</si>
</sst>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000"/>
    <numFmt numFmtId="165" formatCode="0.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1"/>
      <name val="Arial Narrow"/>
      <family val="2"/>
    </font>
    <font>
      <b/>
      <sz val="11"/>
      <color indexed="23"/>
      <name val="Arial Narrow"/>
      <family val="2"/>
    </font>
    <font>
      <sz val="6"/>
      <name val="Arial Narrow"/>
      <family val="2"/>
    </font>
    <font>
      <b/>
      <sz val="11"/>
      <name val="Arial Narrow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thin"/>
      <top style="thin"/>
      <bottom style="thin"/>
    </border>
    <border>
      <left/>
      <right/>
      <top style="medium"/>
      <bottom style="thin"/>
    </border>
    <border>
      <left style="dashed">
        <color theme="0" tint="-0.24993999302387238"/>
      </left>
      <right style="dashed">
        <color theme="0" tint="-0.24993999302387238"/>
      </right>
      <top style="dashed">
        <color theme="0" tint="-0.24993999302387238"/>
      </top>
      <bottom style="dashed">
        <color theme="0" tint="-0.24993999302387238"/>
      </bottom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268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 horizontal="center"/>
    </xf>
    <xf numFmtId="49" fontId="0" fillId="0" borderId="10" xfId="0" applyNumberForma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1" fontId="0" fillId="0" borderId="10" xfId="0" applyNumberFormat="1" applyFill="1" applyBorder="1" applyAlignment="1" applyProtection="1">
      <alignment vertical="center"/>
      <protection locked="0"/>
    </xf>
    <xf numFmtId="1" fontId="0" fillId="0" borderId="0" xfId="0" applyNumberFormat="1" applyFill="1" applyAlignment="1">
      <alignment/>
    </xf>
    <xf numFmtId="1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/>
    </xf>
    <xf numFmtId="1" fontId="0" fillId="0" borderId="11" xfId="0" applyNumberFormat="1" applyFill="1" applyBorder="1" applyAlignment="1" applyProtection="1">
      <alignment/>
      <protection locked="0"/>
    </xf>
    <xf numFmtId="1" fontId="0" fillId="0" borderId="12" xfId="0" applyNumberFormat="1" applyFill="1" applyBorder="1" applyAlignment="1" applyProtection="1">
      <alignment/>
      <protection locked="0"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Alignment="1">
      <alignment horizontal="center"/>
    </xf>
    <xf numFmtId="1" fontId="6" fillId="0" borderId="0" xfId="0" applyNumberFormat="1" applyFont="1" applyFill="1" applyBorder="1" applyAlignment="1">
      <alignment/>
    </xf>
    <xf numFmtId="49" fontId="0" fillId="0" borderId="0" xfId="0" applyNumberFormat="1" applyFill="1" applyAlignment="1">
      <alignment vertical="center"/>
    </xf>
    <xf numFmtId="1" fontId="0" fillId="0" borderId="0" xfId="0" applyNumberFormat="1" applyFill="1" applyAlignment="1">
      <alignment vertical="center"/>
    </xf>
    <xf numFmtId="1" fontId="0" fillId="0" borderId="10" xfId="0" applyNumberFormat="1" applyFill="1" applyBorder="1" applyAlignment="1" applyProtection="1">
      <alignment/>
      <protection locked="0"/>
    </xf>
    <xf numFmtId="49" fontId="0" fillId="0" borderId="10" xfId="0" applyNumberFormat="1" applyFill="1" applyBorder="1" applyAlignment="1" applyProtection="1">
      <alignment/>
      <protection locked="0"/>
    </xf>
    <xf numFmtId="2" fontId="0" fillId="0" borderId="10" xfId="0" applyNumberFormat="1" applyFill="1" applyBorder="1" applyAlignment="1" applyProtection="1">
      <alignment/>
      <protection/>
    </xf>
    <xf numFmtId="2" fontId="0" fillId="0" borderId="10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1" fontId="6" fillId="0" borderId="0" xfId="0" applyNumberFormat="1" applyFon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" fontId="0" fillId="0" borderId="11" xfId="0" applyNumberFormat="1" applyFill="1" applyBorder="1" applyAlignment="1" applyProtection="1">
      <alignment horizontal="center" vertical="center"/>
      <protection locked="0"/>
    </xf>
    <xf numFmtId="1" fontId="0" fillId="0" borderId="12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" fontId="0" fillId="0" borderId="12" xfId="0" applyNumberFormat="1" applyFont="1" applyFill="1" applyBorder="1" applyAlignment="1" applyProtection="1">
      <alignment horizontal="left"/>
      <protection locked="0"/>
    </xf>
    <xf numFmtId="1" fontId="0" fillId="0" borderId="11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>
      <alignment horizontal="center" vertical="center"/>
    </xf>
    <xf numFmtId="1" fontId="0" fillId="0" borderId="10" xfId="0" applyNumberFormat="1" applyFill="1" applyBorder="1" applyAlignment="1" applyProtection="1">
      <alignment horizontal="center"/>
      <protection locked="0"/>
    </xf>
    <xf numFmtId="1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2" fontId="0" fillId="0" borderId="10" xfId="0" applyNumberForma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1" fontId="0" fillId="0" borderId="10" xfId="0" applyNumberFormat="1" applyFont="1" applyFill="1" applyBorder="1" applyAlignment="1" applyProtection="1">
      <alignment horizontal="center" wrapText="1"/>
      <protection locked="0"/>
    </xf>
    <xf numFmtId="1" fontId="0" fillId="0" borderId="13" xfId="0" applyNumberFormat="1" applyFont="1" applyFill="1" applyBorder="1" applyAlignment="1" applyProtection="1">
      <alignment horizontal="center" wrapText="1"/>
      <protection locked="0"/>
    </xf>
    <xf numFmtId="2" fontId="0" fillId="0" borderId="13" xfId="0" applyNumberFormat="1" applyFont="1" applyFill="1" applyBorder="1" applyAlignment="1" applyProtection="1">
      <alignment horizontal="center" wrapText="1"/>
      <protection locked="0"/>
    </xf>
    <xf numFmtId="1" fontId="0" fillId="0" borderId="10" xfId="0" applyNumberFormat="1" applyFont="1" applyFill="1" applyBorder="1" applyAlignment="1" applyProtection="1">
      <alignment horizontal="center"/>
      <protection locked="0"/>
    </xf>
    <xf numFmtId="1" fontId="0" fillId="0" borderId="10" xfId="0" applyNumberFormat="1" applyFont="1" applyFill="1" applyBorder="1" applyAlignment="1" applyProtection="1">
      <alignment/>
      <protection locked="0"/>
    </xf>
    <xf numFmtId="2" fontId="0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0" xfId="0" applyNumberFormat="1" applyFill="1" applyBorder="1" applyAlignment="1">
      <alignment horizontal="center"/>
    </xf>
    <xf numFmtId="1" fontId="0" fillId="0" borderId="10" xfId="52" applyNumberFormat="1" applyFill="1" applyBorder="1" applyProtection="1">
      <alignment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5" fontId="0" fillId="0" borderId="10" xfId="54" applyNumberFormat="1" applyFont="1" applyFill="1" applyBorder="1" applyAlignment="1">
      <alignment horizontal="center" vertical="center" wrapText="1"/>
      <protection/>
    </xf>
    <xf numFmtId="49" fontId="0" fillId="0" borderId="10" xfId="52" applyNumberFormat="1" applyFill="1" applyBorder="1" applyProtection="1">
      <alignment/>
      <protection locked="0"/>
    </xf>
    <xf numFmtId="1" fontId="0" fillId="0" borderId="10" xfId="52" applyNumberFormat="1" applyFill="1" applyBorder="1" applyAlignment="1" applyProtection="1">
      <alignment horizontal="center"/>
      <protection locked="0"/>
    </xf>
    <xf numFmtId="165" fontId="0" fillId="0" borderId="13" xfId="58" applyNumberFormat="1" applyFont="1" applyFill="1" applyBorder="1" applyAlignment="1">
      <alignment horizontal="center" vertical="center" wrapText="1"/>
      <protection/>
    </xf>
    <xf numFmtId="2" fontId="0" fillId="0" borderId="10" xfId="52" applyNumberFormat="1" applyFont="1" applyFill="1" applyBorder="1" applyAlignment="1">
      <alignment horizontal="center" vertical="center" wrapText="1"/>
      <protection/>
    </xf>
    <xf numFmtId="2" fontId="0" fillId="0" borderId="13" xfId="52" applyNumberFormat="1" applyFont="1" applyFill="1" applyBorder="1" applyAlignment="1">
      <alignment horizontal="center" vertical="center" wrapText="1"/>
      <protection/>
    </xf>
    <xf numFmtId="2" fontId="0" fillId="0" borderId="10" xfId="52" applyNumberFormat="1" applyFill="1" applyBorder="1" applyAlignment="1">
      <alignment horizontal="center"/>
      <protection/>
    </xf>
    <xf numFmtId="165" fontId="0" fillId="0" borderId="10" xfId="52" applyNumberFormat="1" applyFill="1" applyBorder="1">
      <alignment/>
      <protection/>
    </xf>
    <xf numFmtId="2" fontId="0" fillId="0" borderId="10" xfId="52" applyNumberFormat="1" applyFill="1" applyBorder="1">
      <alignment/>
      <protection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51" fillId="0" borderId="10" xfId="0" applyNumberFormat="1" applyFont="1" applyFill="1" applyBorder="1" applyAlignment="1" applyProtection="1">
      <alignment horizontal="center" vertical="center"/>
      <protection locked="0"/>
    </xf>
    <xf numFmtId="2" fontId="51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0" xfId="52" applyNumberFormat="1" applyFont="1" applyFill="1" applyBorder="1" applyAlignment="1" applyProtection="1">
      <alignment horizontal="center" vertical="center"/>
      <protection locked="0"/>
    </xf>
    <xf numFmtId="165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52" applyNumberFormat="1" applyFont="1" applyFill="1" applyBorder="1" applyAlignment="1" applyProtection="1">
      <alignment horizontal="center" vertical="center"/>
      <protection/>
    </xf>
    <xf numFmtId="49" fontId="6" fillId="0" borderId="10" xfId="52" applyNumberFormat="1" applyFont="1" applyFill="1" applyBorder="1" applyAlignment="1" applyProtection="1">
      <alignment horizontal="center" vertical="center"/>
      <protection locked="0"/>
    </xf>
    <xf numFmtId="2" fontId="6" fillId="0" borderId="10" xfId="52" applyNumberFormat="1" applyFont="1" applyFill="1" applyBorder="1" applyAlignment="1">
      <alignment horizontal="center" vertical="center"/>
      <protection/>
    </xf>
    <xf numFmtId="164" fontId="6" fillId="0" borderId="10" xfId="52" applyNumberFormat="1" applyFont="1" applyFill="1" applyBorder="1" applyAlignment="1">
      <alignment horizontal="center" vertical="center"/>
      <protection/>
    </xf>
    <xf numFmtId="1" fontId="51" fillId="0" borderId="10" xfId="0" applyNumberFormat="1" applyFont="1" applyFill="1" applyBorder="1" applyAlignment="1" applyProtection="1">
      <alignment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49" fontId="51" fillId="0" borderId="10" xfId="0" applyNumberFormat="1" applyFont="1" applyFill="1" applyBorder="1" applyAlignment="1" applyProtection="1">
      <alignment horizontal="center" vertical="center"/>
      <protection locked="0"/>
    </xf>
    <xf numFmtId="2" fontId="51" fillId="0" borderId="10" xfId="0" applyNumberFormat="1" applyFont="1" applyFill="1" applyBorder="1" applyAlignment="1">
      <alignment horizontal="center" vertical="center"/>
    </xf>
    <xf numFmtId="164" fontId="51" fillId="0" borderId="10" xfId="0" applyNumberFormat="1" applyFont="1" applyFill="1" applyBorder="1" applyAlignment="1">
      <alignment horizontal="center" vertical="center"/>
    </xf>
    <xf numFmtId="0" fontId="0" fillId="0" borderId="10" xfId="52" applyFont="1" applyFill="1" applyBorder="1" applyAlignment="1" applyProtection="1">
      <alignment horizontal="center" vertical="center"/>
      <protection locked="0"/>
    </xf>
    <xf numFmtId="0" fontId="0" fillId="0" borderId="10" xfId="52" applyFont="1" applyFill="1" applyBorder="1" applyAlignment="1" applyProtection="1">
      <alignment vertical="center" wrapText="1"/>
      <protection locked="0"/>
    </xf>
    <xf numFmtId="0" fontId="0" fillId="0" borderId="10" xfId="52" applyFont="1" applyFill="1" applyBorder="1" applyAlignment="1" applyProtection="1">
      <alignment horizontal="center" vertical="center" wrapText="1"/>
      <protection locked="0"/>
    </xf>
    <xf numFmtId="49" fontId="0" fillId="0" borderId="10" xfId="52" applyNumberFormat="1" applyFont="1" applyFill="1" applyBorder="1" applyAlignment="1" applyProtection="1">
      <alignment horizontal="center" vertical="center" wrapText="1"/>
      <protection locked="0"/>
    </xf>
    <xf numFmtId="165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0" xfId="52" applyNumberFormat="1" applyFill="1" applyBorder="1" applyProtection="1">
      <alignment/>
      <protection/>
    </xf>
    <xf numFmtId="164" fontId="0" fillId="0" borderId="10" xfId="52" applyNumberFormat="1" applyFill="1" applyBorder="1">
      <alignment/>
      <protection/>
    </xf>
    <xf numFmtId="1" fontId="0" fillId="0" borderId="0" xfId="52" applyNumberFormat="1" applyFill="1">
      <alignment/>
      <protection/>
    </xf>
    <xf numFmtId="1" fontId="14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1" fontId="0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0" fillId="0" borderId="10" xfId="0" applyFill="1" applyBorder="1" applyAlignment="1" applyProtection="1">
      <alignment vertical="center" wrapText="1"/>
      <protection locked="0"/>
    </xf>
    <xf numFmtId="49" fontId="0" fillId="0" borderId="10" xfId="0" applyNumberFormat="1" applyFill="1" applyBorder="1" applyAlignment="1" applyProtection="1">
      <alignment horizontal="center"/>
      <protection locked="0"/>
    </xf>
    <xf numFmtId="165" fontId="0" fillId="0" borderId="10" xfId="0" applyNumberFormat="1" applyFill="1" applyBorder="1" applyAlignment="1" applyProtection="1">
      <alignment horizontal="center" vertical="center"/>
      <protection locked="0"/>
    </xf>
    <xf numFmtId="2" fontId="0" fillId="0" borderId="10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49" fontId="35" fillId="0" borderId="10" xfId="60" applyNumberFormat="1" applyFill="1" applyBorder="1" applyAlignment="1" applyProtection="1">
      <alignment horizontal="center"/>
      <protection locked="0"/>
    </xf>
    <xf numFmtId="2" fontId="0" fillId="0" borderId="10" xfId="0" applyNumberFormat="1" applyFill="1" applyBorder="1" applyAlignment="1" applyProtection="1">
      <alignment horizontal="center"/>
      <protection locked="0"/>
    </xf>
    <xf numFmtId="1" fontId="35" fillId="0" borderId="10" xfId="60" applyNumberForma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/>
      <protection locked="0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 applyProtection="1">
      <alignment horizontal="center" vertical="center"/>
      <protection locked="0"/>
    </xf>
    <xf numFmtId="2" fontId="0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/>
    </xf>
    <xf numFmtId="165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10" xfId="0" applyNumberFormat="1" applyFill="1" applyBorder="1" applyAlignment="1">
      <alignment horizontal="center" vertical="center"/>
    </xf>
    <xf numFmtId="1" fontId="0" fillId="0" borderId="0" xfId="0" applyNumberFormat="1" applyFont="1" applyFill="1" applyAlignment="1">
      <alignment/>
    </xf>
    <xf numFmtId="1" fontId="6" fillId="0" borderId="10" xfId="0" applyNumberFormat="1" applyFont="1" applyFill="1" applyBorder="1" applyAlignment="1" applyProtection="1">
      <alignment/>
      <protection locked="0"/>
    </xf>
    <xf numFmtId="49" fontId="0" fillId="0" borderId="10" xfId="0" applyNumberFormat="1" applyFont="1" applyFill="1" applyBorder="1" applyAlignment="1" applyProtection="1">
      <alignment/>
      <protection locked="0"/>
    </xf>
    <xf numFmtId="164" fontId="0" fillId="0" borderId="10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2" fontId="0" fillId="0" borderId="10" xfId="0" applyNumberFormat="1" applyBorder="1" applyAlignment="1">
      <alignment horizontal="center"/>
    </xf>
    <xf numFmtId="1" fontId="6" fillId="33" borderId="14" xfId="0" applyNumberFormat="1" applyFont="1" applyFill="1" applyBorder="1" applyAlignment="1" applyProtection="1">
      <alignment horizontal="center"/>
      <protection locked="0"/>
    </xf>
    <xf numFmtId="2" fontId="0" fillId="0" borderId="10" xfId="0" applyNumberFormat="1" applyBorder="1" applyAlignment="1" applyProtection="1">
      <alignment horizontal="center"/>
      <protection locked="0"/>
    </xf>
    <xf numFmtId="1" fontId="16" fillId="34" borderId="10" xfId="52" applyNumberFormat="1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1" fontId="16" fillId="34" borderId="15" xfId="52" applyNumberFormat="1" applyFont="1" applyFill="1" applyBorder="1" applyAlignment="1">
      <alignment horizontal="center" vertical="center" wrapText="1"/>
      <protection/>
    </xf>
    <xf numFmtId="0" fontId="16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1" fontId="52" fillId="0" borderId="16" xfId="0" applyNumberFormat="1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/>
    </xf>
    <xf numFmtId="1" fontId="5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/>
    </xf>
    <xf numFmtId="1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16" fillId="0" borderId="10" xfId="52" applyNumberFormat="1" applyFont="1" applyFill="1" applyBorder="1" applyAlignment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1" fontId="16" fillId="0" borderId="10" xfId="0" applyNumberFormat="1" applyFont="1" applyFill="1" applyBorder="1" applyAlignment="1" applyProtection="1">
      <alignment horizontal="center" vertical="center"/>
      <protection locked="0"/>
    </xf>
    <xf numFmtId="1" fontId="16" fillId="0" borderId="15" xfId="52" applyNumberFormat="1" applyFont="1" applyFill="1" applyBorder="1" applyAlignment="1">
      <alignment horizontal="center" vertical="center" wrapText="1"/>
      <protection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1" fontId="16" fillId="0" borderId="10" xfId="52" applyNumberFormat="1" applyFont="1" applyFill="1" applyBorder="1" applyAlignment="1">
      <alignment horizontal="center" vertical="center" wrapText="1"/>
      <protection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1" fontId="35" fillId="34" borderId="10" xfId="52" applyNumberFormat="1" applyFont="1" applyFill="1" applyBorder="1" applyAlignment="1">
      <alignment horizontal="center" vertical="center" wrapText="1"/>
      <protection/>
    </xf>
    <xf numFmtId="1" fontId="35" fillId="0" borderId="10" xfId="52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left"/>
      <protection locked="0"/>
    </xf>
    <xf numFmtId="1" fontId="0" fillId="0" borderId="10" xfId="0" applyNumberFormat="1" applyFont="1" applyFill="1" applyBorder="1" applyAlignment="1" applyProtection="1">
      <alignment horizontal="left"/>
      <protection locked="0"/>
    </xf>
    <xf numFmtId="2" fontId="0" fillId="0" borderId="1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Alignment="1">
      <alignment horizontal="center"/>
    </xf>
    <xf numFmtId="2" fontId="0" fillId="0" borderId="10" xfId="0" applyNumberFormat="1" applyFill="1" applyBorder="1" applyAlignment="1" applyProtection="1">
      <alignment horizontal="center"/>
      <protection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 applyProtection="1" quotePrefix="1">
      <alignment horizontal="center"/>
      <protection locked="0"/>
    </xf>
    <xf numFmtId="165" fontId="0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 applyProtection="1">
      <alignment horizontal="center"/>
      <protection locked="0"/>
    </xf>
    <xf numFmtId="165" fontId="0" fillId="0" borderId="10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 applyProtection="1" quotePrefix="1">
      <alignment horizontal="center"/>
      <protection locked="0"/>
    </xf>
    <xf numFmtId="1" fontId="0" fillId="0" borderId="0" xfId="52" applyNumberFormat="1" applyFill="1" applyAlignment="1">
      <alignment horizontal="center"/>
      <protection/>
    </xf>
    <xf numFmtId="164" fontId="0" fillId="0" borderId="10" xfId="52" applyNumberFormat="1" applyFill="1" applyBorder="1" applyAlignment="1">
      <alignment horizontal="center"/>
      <protection/>
    </xf>
    <xf numFmtId="1" fontId="0" fillId="0" borderId="10" xfId="52" applyNumberFormat="1" applyFont="1" applyFill="1" applyBorder="1" applyAlignment="1" applyProtection="1">
      <alignment horizontal="center"/>
      <protection locked="0"/>
    </xf>
    <xf numFmtId="164" fontId="0" fillId="0" borderId="10" xfId="52" applyNumberFormat="1" applyFont="1" applyFill="1" applyBorder="1" applyAlignment="1">
      <alignment horizontal="center"/>
      <protection/>
    </xf>
    <xf numFmtId="2" fontId="0" fillId="0" borderId="10" xfId="52" applyNumberFormat="1" applyFont="1" applyFill="1" applyBorder="1" applyAlignment="1">
      <alignment horizontal="center"/>
      <protection/>
    </xf>
    <xf numFmtId="1" fontId="6" fillId="0" borderId="10" xfId="52" applyNumberFormat="1" applyFont="1" applyFill="1" applyBorder="1" applyAlignment="1" applyProtection="1">
      <alignment horizontal="center"/>
      <protection locked="0"/>
    </xf>
    <xf numFmtId="49" fontId="0" fillId="0" borderId="10" xfId="52" applyNumberFormat="1" applyFill="1" applyBorder="1" applyAlignment="1" applyProtection="1">
      <alignment horizontal="center"/>
      <protection locked="0"/>
    </xf>
    <xf numFmtId="2" fontId="0" fillId="0" borderId="10" xfId="52" applyNumberFormat="1" applyFill="1" applyBorder="1" applyAlignment="1" applyProtection="1">
      <alignment horizontal="center"/>
      <protection/>
    </xf>
    <xf numFmtId="49" fontId="0" fillId="0" borderId="10" xfId="52" applyNumberFormat="1" applyFont="1" applyFill="1" applyBorder="1" applyAlignment="1" applyProtection="1">
      <alignment horizontal="center"/>
      <protection locked="0"/>
    </xf>
    <xf numFmtId="49" fontId="0" fillId="0" borderId="10" xfId="52" applyNumberFormat="1" applyFont="1" applyFill="1" applyBorder="1" applyAlignment="1" applyProtection="1" quotePrefix="1">
      <alignment horizontal="center"/>
      <protection locked="0"/>
    </xf>
    <xf numFmtId="165" fontId="0" fillId="0" borderId="10" xfId="52" applyNumberFormat="1" applyFill="1" applyBorder="1" applyAlignment="1">
      <alignment horizontal="center"/>
      <protection/>
    </xf>
    <xf numFmtId="1" fontId="0" fillId="0" borderId="0" xfId="52" applyNumberFormat="1" applyFont="1" applyFill="1" applyBorder="1">
      <alignment/>
      <protection/>
    </xf>
    <xf numFmtId="1" fontId="0" fillId="0" borderId="0" xfId="52" applyNumberFormat="1" applyFont="1" applyFill="1" applyBorder="1" applyAlignment="1" applyProtection="1">
      <alignment horizontal="center"/>
      <protection locked="0"/>
    </xf>
    <xf numFmtId="4" fontId="0" fillId="0" borderId="10" xfId="52" applyNumberFormat="1" applyFont="1" applyFill="1" applyBorder="1" applyAlignment="1" applyProtection="1">
      <alignment horizontal="center"/>
      <protection locked="0"/>
    </xf>
    <xf numFmtId="1" fontId="0" fillId="0" borderId="10" xfId="52" applyNumberFormat="1" applyFont="1" applyFill="1" applyBorder="1">
      <alignment/>
      <protection/>
    </xf>
    <xf numFmtId="1" fontId="0" fillId="0" borderId="10" xfId="52" applyNumberFormat="1" applyFont="1" applyFill="1" applyBorder="1" applyAlignment="1">
      <alignment horizontal="center"/>
      <protection/>
    </xf>
    <xf numFmtId="1" fontId="53" fillId="0" borderId="10" xfId="52" applyNumberFormat="1" applyFont="1" applyFill="1" applyBorder="1">
      <alignment/>
      <protection/>
    </xf>
    <xf numFmtId="49" fontId="0" fillId="0" borderId="10" xfId="52" applyNumberFormat="1" applyFont="1" applyFill="1" applyBorder="1" applyAlignment="1">
      <alignment horizontal="center"/>
      <protection/>
    </xf>
    <xf numFmtId="0" fontId="0" fillId="0" borderId="10" xfId="52" applyNumberFormat="1" applyFont="1" applyFill="1" applyBorder="1" applyAlignment="1" applyProtection="1">
      <alignment horizontal="center"/>
      <protection locked="0"/>
    </xf>
    <xf numFmtId="49" fontId="0" fillId="0" borderId="13" xfId="52" applyNumberFormat="1" applyFont="1" applyFill="1" applyBorder="1" applyAlignment="1" applyProtection="1">
      <alignment horizontal="center"/>
      <protection locked="0"/>
    </xf>
    <xf numFmtId="1" fontId="0" fillId="0" borderId="10" xfId="52" applyNumberFormat="1" applyFont="1" applyFill="1" applyBorder="1" applyAlignment="1" applyProtection="1">
      <alignment horizontal="center" vertical="center"/>
      <protection locked="0"/>
    </xf>
    <xf numFmtId="1" fontId="0" fillId="0" borderId="10" xfId="52" applyNumberFormat="1" applyFont="1" applyFill="1" applyBorder="1" applyProtection="1">
      <alignment/>
      <protection locked="0"/>
    </xf>
    <xf numFmtId="1" fontId="53" fillId="0" borderId="10" xfId="52" applyNumberFormat="1" applyFont="1" applyFill="1" applyBorder="1" applyProtection="1">
      <alignment/>
      <protection locked="0"/>
    </xf>
    <xf numFmtId="2" fontId="0" fillId="35" borderId="10" xfId="52" applyNumberFormat="1" applyFont="1" applyFill="1" applyBorder="1" applyAlignment="1">
      <alignment horizontal="center"/>
      <protection/>
    </xf>
    <xf numFmtId="1" fontId="53" fillId="0" borderId="10" xfId="52" applyNumberFormat="1" applyFont="1" applyFill="1" applyBorder="1" applyAlignment="1" applyProtection="1">
      <alignment vertical="center"/>
      <protection locked="0"/>
    </xf>
    <xf numFmtId="1" fontId="53" fillId="0" borderId="10" xfId="52" applyNumberFormat="1" applyFont="1" applyFill="1" applyBorder="1" applyAlignment="1" applyProtection="1">
      <alignment horizontal="center" vertical="center"/>
      <protection locked="0"/>
    </xf>
    <xf numFmtId="1" fontId="0" fillId="0" borderId="10" xfId="52" applyNumberFormat="1" applyFont="1" applyFill="1" applyBorder="1" applyAlignment="1" applyProtection="1">
      <alignment horizontal="left"/>
      <protection locked="0"/>
    </xf>
    <xf numFmtId="4" fontId="0" fillId="35" borderId="10" xfId="52" applyNumberFormat="1" applyFont="1" applyFill="1" applyBorder="1" applyAlignment="1" applyProtection="1">
      <alignment horizontal="center"/>
      <protection locked="0"/>
    </xf>
    <xf numFmtId="0" fontId="16" fillId="0" borderId="10" xfId="0" applyNumberFormat="1" applyFont="1" applyFill="1" applyBorder="1" applyAlignment="1">
      <alignment horizontal="center"/>
    </xf>
    <xf numFmtId="49" fontId="0" fillId="0" borderId="10" xfId="52" applyNumberFormat="1" applyFont="1" applyFill="1" applyBorder="1" applyAlignment="1" applyProtection="1">
      <alignment horizontal="center" vertical="center"/>
      <protection locked="0"/>
    </xf>
    <xf numFmtId="1" fontId="53" fillId="0" borderId="10" xfId="52" applyNumberFormat="1" applyFont="1" applyFill="1" applyBorder="1" applyAlignment="1" applyProtection="1">
      <alignment horizontal="center"/>
      <protection locked="0"/>
    </xf>
    <xf numFmtId="1" fontId="0" fillId="0" borderId="0" xfId="52" applyNumberFormat="1" applyFont="1" applyBorder="1">
      <alignment/>
      <protection/>
    </xf>
    <xf numFmtId="1" fontId="0" fillId="0" borderId="0" xfId="52" applyNumberFormat="1" applyFont="1" applyFill="1" applyBorder="1" applyAlignment="1">
      <alignment horizontal="center"/>
      <protection/>
    </xf>
    <xf numFmtId="49" fontId="0" fillId="0" borderId="10" xfId="0" applyNumberFormat="1" applyFont="1" applyBorder="1" applyAlignment="1" applyProtection="1">
      <alignment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13" xfId="0" applyNumberFormat="1" applyFont="1" applyBorder="1" applyAlignment="1" applyProtection="1">
      <alignment/>
      <protection locked="0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" fontId="0" fillId="0" borderId="10" xfId="0" applyNumberFormat="1" applyBorder="1" applyAlignment="1" applyProtection="1">
      <alignment horizontal="right"/>
      <protection locked="0"/>
    </xf>
    <xf numFmtId="1" fontId="0" fillId="0" borderId="10" xfId="0" applyNumberFormat="1" applyBorder="1" applyAlignment="1" applyProtection="1">
      <alignment horizontal="left"/>
      <protection locked="0"/>
    </xf>
    <xf numFmtId="49" fontId="47" fillId="0" borderId="10" xfId="0" applyNumberFormat="1" applyFon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 horizontal="right"/>
      <protection locked="0"/>
    </xf>
    <xf numFmtId="1" fontId="0" fillId="0" borderId="11" xfId="0" applyNumberFormat="1" applyFill="1" applyBorder="1" applyAlignment="1" applyProtection="1">
      <alignment horizontal="left"/>
      <protection locked="0"/>
    </xf>
    <xf numFmtId="1" fontId="6" fillId="0" borderId="19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 applyProtection="1">
      <alignment horizontal="center" vertical="center"/>
      <protection locked="0"/>
    </xf>
    <xf numFmtId="1" fontId="6" fillId="0" borderId="21" xfId="0" applyNumberFormat="1" applyFont="1" applyFill="1" applyBorder="1" applyAlignment="1" applyProtection="1">
      <alignment horizontal="center" vertical="center"/>
      <protection locked="0"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6" fillId="0" borderId="20" xfId="0" applyNumberFormat="1" applyFont="1" applyFill="1" applyBorder="1" applyAlignment="1" applyProtection="1">
      <alignment horizontal="center" vertical="center"/>
      <protection locked="0"/>
    </xf>
    <xf numFmtId="2" fontId="6" fillId="0" borderId="21" xfId="0" applyNumberFormat="1" applyFont="1" applyFill="1" applyBorder="1" applyAlignment="1" applyProtection="1">
      <alignment horizontal="center" vertical="center"/>
      <protection locked="0"/>
    </xf>
    <xf numFmtId="164" fontId="6" fillId="0" borderId="10" xfId="0" applyNumberFormat="1" applyFont="1" applyFill="1" applyBorder="1" applyAlignment="1" applyProtection="1">
      <alignment horizontal="center" vertical="center"/>
      <protection locked="0"/>
    </xf>
    <xf numFmtId="1" fontId="6" fillId="0" borderId="19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 vertical="center"/>
    </xf>
    <xf numFmtId="1" fontId="6" fillId="0" borderId="22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23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wrapText="1"/>
    </xf>
    <xf numFmtId="1" fontId="6" fillId="0" borderId="12" xfId="0" applyNumberFormat="1" applyFont="1" applyFill="1" applyBorder="1" applyAlignment="1">
      <alignment horizontal="center" wrapText="1"/>
    </xf>
    <xf numFmtId="1" fontId="6" fillId="0" borderId="23" xfId="0" applyNumberFormat="1" applyFont="1" applyFill="1" applyBorder="1" applyAlignment="1">
      <alignment horizontal="center" wrapText="1"/>
    </xf>
    <xf numFmtId="1" fontId="6" fillId="0" borderId="24" xfId="0" applyNumberFormat="1" applyFont="1" applyFill="1" applyBorder="1" applyAlignment="1" applyProtection="1">
      <alignment horizontal="center" vertical="center"/>
      <protection locked="0"/>
    </xf>
    <xf numFmtId="1" fontId="6" fillId="0" borderId="14" xfId="0" applyNumberFormat="1" applyFont="1" applyFill="1" applyBorder="1" applyAlignment="1" applyProtection="1">
      <alignment horizontal="center" vertical="center"/>
      <protection locked="0"/>
    </xf>
    <xf numFmtId="1" fontId="6" fillId="0" borderId="25" xfId="0" applyNumberFormat="1" applyFont="1" applyFill="1" applyBorder="1" applyAlignment="1" applyProtection="1">
      <alignment horizontal="center" vertical="center"/>
      <protection locked="0"/>
    </xf>
    <xf numFmtId="1" fontId="6" fillId="0" borderId="24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Fill="1" applyBorder="1" applyAlignment="1" applyProtection="1">
      <alignment horizontal="center"/>
      <protection locked="0"/>
    </xf>
    <xf numFmtId="1" fontId="6" fillId="0" borderId="25" xfId="0" applyNumberFormat="1" applyFont="1" applyFill="1" applyBorder="1" applyAlignment="1" applyProtection="1">
      <alignment horizontal="center"/>
      <protection locked="0"/>
    </xf>
    <xf numFmtId="1" fontId="12" fillId="0" borderId="24" xfId="0" applyNumberFormat="1" applyFont="1" applyFill="1" applyBorder="1" applyAlignment="1" applyProtection="1">
      <alignment horizontal="center" vertical="center"/>
      <protection locked="0"/>
    </xf>
    <xf numFmtId="1" fontId="12" fillId="0" borderId="14" xfId="0" applyNumberFormat="1" applyFont="1" applyFill="1" applyBorder="1" applyAlignment="1" applyProtection="1">
      <alignment horizontal="center" vertical="center"/>
      <protection locked="0"/>
    </xf>
    <xf numFmtId="1" fontId="12" fillId="0" borderId="25" xfId="0" applyNumberFormat="1" applyFont="1" applyFill="1" applyBorder="1" applyAlignment="1" applyProtection="1">
      <alignment horizontal="center" vertical="center"/>
      <protection locked="0"/>
    </xf>
    <xf numFmtId="1" fontId="13" fillId="0" borderId="24" xfId="0" applyNumberFormat="1" applyFont="1" applyFill="1" applyBorder="1" applyAlignment="1" applyProtection="1">
      <alignment horizontal="center" vertical="center"/>
      <protection locked="0"/>
    </xf>
    <xf numFmtId="1" fontId="13" fillId="0" borderId="14" xfId="0" applyNumberFormat="1" applyFont="1" applyFill="1" applyBorder="1" applyAlignment="1" applyProtection="1">
      <alignment horizontal="center" vertical="center"/>
      <protection locked="0"/>
    </xf>
    <xf numFmtId="1" fontId="13" fillId="0" borderId="25" xfId="0" applyNumberFormat="1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horizontal="center" vertical="center" wrapText="1"/>
    </xf>
    <xf numFmtId="1" fontId="4" fillId="0" borderId="27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 wrapText="1"/>
    </xf>
    <xf numFmtId="1" fontId="6" fillId="0" borderId="26" xfId="0" applyNumberFormat="1" applyFont="1" applyFill="1" applyBorder="1" applyAlignment="1">
      <alignment horizontal="center" vertical="center" wrapText="1"/>
    </xf>
    <xf numFmtId="1" fontId="6" fillId="0" borderId="27" xfId="0" applyNumberFormat="1" applyFont="1" applyFill="1" applyBorder="1" applyAlignment="1">
      <alignment horizontal="center" vertical="center" wrapText="1"/>
    </xf>
    <xf numFmtId="1" fontId="6" fillId="0" borderId="29" xfId="0" applyNumberFormat="1" applyFont="1" applyFill="1" applyBorder="1" applyAlignment="1" applyProtection="1">
      <alignment horizontal="center" vertical="center"/>
      <protection locked="0"/>
    </xf>
    <xf numFmtId="1" fontId="6" fillId="0" borderId="30" xfId="0" applyNumberFormat="1" applyFont="1" applyFill="1" applyBorder="1" applyAlignment="1" applyProtection="1">
      <alignment horizontal="center" vertical="center"/>
      <protection locked="0"/>
    </xf>
    <xf numFmtId="1" fontId="6" fillId="0" borderId="19" xfId="0" applyNumberFormat="1" applyFont="1" applyFill="1" applyBorder="1" applyAlignment="1">
      <alignment horizontal="center" vertical="center" wrapText="1"/>
    </xf>
    <xf numFmtId="1" fontId="6" fillId="0" borderId="31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tas" xfId="61"/>
    <cellStyle name="Percent" xfId="62"/>
    <cellStyle name="Porcentaje 2" xfId="63"/>
    <cellStyle name="Porcentaje 3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RICSS~1\AppData\Local\Temp\fmp%20antioquia\REPORTE%20CIRCULAR%20056%20SUPERSALUD%20II%20TRIMESTRE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IRC 056 INSTRUCTIVO "/>
      <sheetName val="Medellin"/>
      <sheetName val="Bello"/>
      <sheetName val="Copacabana"/>
      <sheetName val="Puerto Berrio"/>
      <sheetName val="Caracolí"/>
      <sheetName val="Puerto Nare"/>
      <sheetName val="Caldas"/>
      <sheetName val="Fredonia"/>
      <sheetName val="Amaga"/>
      <sheetName val="Girardota"/>
      <sheetName val="Cisneros"/>
      <sheetName val="Barbosa"/>
    </sheetNames>
    <sheetDataSet>
      <sheetData sheetId="1">
        <row r="18">
          <cell r="A18" t="str">
            <v>41: 30 DE JUNIO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1317"/>
  <sheetViews>
    <sheetView tabSelected="1" zoomScalePageLayoutView="0" workbookViewId="0" topLeftCell="A7">
      <pane xSplit="3" ySplit="11" topLeftCell="D18" activePane="bottomRight" state="frozen"/>
      <selection pane="topLeft" activeCell="A7" sqref="A7"/>
      <selection pane="topRight" activeCell="D7" sqref="D7"/>
      <selection pane="bottomLeft" activeCell="A18" sqref="A18"/>
      <selection pane="bottomRight" activeCell="A7" sqref="A7"/>
    </sheetView>
  </sheetViews>
  <sheetFormatPr defaultColWidth="11.421875" defaultRowHeight="12.75"/>
  <cols>
    <col min="1" max="1" width="19.28125" style="12" customWidth="1"/>
    <col min="2" max="2" width="10.7109375" style="12" customWidth="1"/>
    <col min="3" max="3" width="40.140625" style="12" customWidth="1"/>
    <col min="4" max="4" width="17.8515625" style="28" customWidth="1"/>
    <col min="5" max="5" width="21.421875" style="28" customWidth="1"/>
    <col min="6" max="6" width="19.7109375" style="28" customWidth="1"/>
    <col min="7" max="7" width="11.8515625" style="45" customWidth="1"/>
    <col min="8" max="8" width="8.7109375" style="45" customWidth="1"/>
    <col min="9" max="9" width="13.00390625" style="45" bestFit="1" customWidth="1"/>
    <col min="10" max="10" width="14.8515625" style="45" bestFit="1" customWidth="1"/>
    <col min="11" max="11" width="12.140625" style="29" bestFit="1" customWidth="1"/>
    <col min="12" max="12" width="10.140625" style="45" customWidth="1"/>
    <col min="13" max="13" width="8.140625" style="45" customWidth="1"/>
    <col min="14" max="14" width="12.8515625" style="45" bestFit="1" customWidth="1"/>
    <col min="15" max="15" width="14.8515625" style="45" bestFit="1" customWidth="1"/>
    <col min="16" max="16" width="12.28125" style="29" bestFit="1" customWidth="1"/>
    <col min="17" max="17" width="10.140625" style="45" customWidth="1"/>
    <col min="18" max="18" width="9.28125" style="45" customWidth="1"/>
    <col min="19" max="19" width="13.140625" style="45" bestFit="1" customWidth="1"/>
    <col min="20" max="20" width="15.140625" style="45" bestFit="1" customWidth="1"/>
    <col min="21" max="21" width="12.57421875" style="29" bestFit="1" customWidth="1"/>
    <col min="22" max="23" width="9.28125" style="45" customWidth="1"/>
    <col min="24" max="24" width="13.140625" style="45" bestFit="1" customWidth="1"/>
    <col min="25" max="25" width="15.140625" style="45" bestFit="1" customWidth="1"/>
    <col min="26" max="26" width="12.57421875" style="29" bestFit="1" customWidth="1"/>
    <col min="27" max="28" width="9.28125" style="45" customWidth="1"/>
    <col min="29" max="29" width="13.140625" style="45" bestFit="1" customWidth="1"/>
    <col min="30" max="30" width="15.140625" style="45" bestFit="1" customWidth="1"/>
    <col min="31" max="31" width="12.57421875" style="29" bestFit="1" customWidth="1"/>
    <col min="32" max="33" width="9.8515625" style="45" customWidth="1"/>
    <col min="34" max="34" width="13.140625" style="45" bestFit="1" customWidth="1"/>
    <col min="35" max="35" width="15.140625" style="45" bestFit="1" customWidth="1"/>
    <col min="36" max="36" width="12.28125" style="29" customWidth="1"/>
    <col min="37" max="38" width="9.421875" style="45" customWidth="1"/>
    <col min="39" max="39" width="12.8515625" style="45" bestFit="1" customWidth="1"/>
    <col min="40" max="40" width="14.8515625" style="45" bestFit="1" customWidth="1"/>
    <col min="41" max="41" width="12.28125" style="29" bestFit="1" customWidth="1"/>
    <col min="42" max="42" width="9.57421875" style="45" customWidth="1"/>
    <col min="43" max="43" width="8.7109375" style="45" customWidth="1"/>
    <col min="44" max="44" width="12.8515625" style="45" bestFit="1" customWidth="1"/>
    <col min="45" max="45" width="14.8515625" style="45" bestFit="1" customWidth="1"/>
    <col min="46" max="46" width="12.28125" style="29" bestFit="1" customWidth="1"/>
    <col min="47" max="48" width="9.140625" style="45" customWidth="1"/>
    <col min="49" max="49" width="13.140625" style="45" bestFit="1" customWidth="1"/>
    <col min="50" max="50" width="15.140625" style="45" bestFit="1" customWidth="1"/>
    <col min="51" max="51" width="12.57421875" style="29" bestFit="1" customWidth="1"/>
    <col min="52" max="53" width="9.00390625" style="45" customWidth="1"/>
    <col min="54" max="54" width="13.140625" style="45" bestFit="1" customWidth="1"/>
    <col min="55" max="55" width="15.140625" style="45" bestFit="1" customWidth="1"/>
    <col min="56" max="56" width="12.57421875" style="29" bestFit="1" customWidth="1"/>
    <col min="57" max="58" width="9.00390625" style="45" customWidth="1"/>
    <col min="59" max="59" width="13.140625" style="45" bestFit="1" customWidth="1"/>
    <col min="60" max="60" width="15.140625" style="45" bestFit="1" customWidth="1"/>
    <col min="61" max="61" width="12.57421875" style="29" bestFit="1" customWidth="1"/>
    <col min="62" max="63" width="9.28125" style="45" customWidth="1"/>
    <col min="64" max="64" width="13.140625" style="45" bestFit="1" customWidth="1"/>
    <col min="65" max="65" width="15.140625" style="45" bestFit="1" customWidth="1"/>
    <col min="66" max="66" width="12.57421875" style="29" bestFit="1" customWidth="1"/>
    <col min="67" max="68" width="10.00390625" style="45" customWidth="1"/>
    <col min="69" max="69" width="13.140625" style="45" bestFit="1" customWidth="1"/>
    <col min="70" max="70" width="15.140625" style="45" bestFit="1" customWidth="1"/>
    <col min="71" max="71" width="12.57421875" style="29" bestFit="1" customWidth="1"/>
    <col min="72" max="73" width="9.28125" style="45" customWidth="1"/>
    <col min="74" max="74" width="13.140625" style="45" bestFit="1" customWidth="1"/>
    <col min="75" max="75" width="15.140625" style="45" bestFit="1" customWidth="1"/>
    <col min="76" max="76" width="12.57421875" style="30" bestFit="1" customWidth="1"/>
    <col min="77" max="78" width="9.7109375" style="45" customWidth="1"/>
    <col min="79" max="79" width="13.140625" style="45" bestFit="1" customWidth="1"/>
    <col min="80" max="80" width="15.140625" style="45" bestFit="1" customWidth="1"/>
    <col min="81" max="81" width="12.57421875" style="30" bestFit="1" customWidth="1"/>
    <col min="82" max="83" width="9.00390625" style="44" customWidth="1"/>
    <col min="84" max="84" width="13.140625" style="44" bestFit="1" customWidth="1"/>
    <col min="85" max="85" width="15.140625" style="44" bestFit="1" customWidth="1"/>
    <col min="86" max="86" width="12.57421875" style="46" bestFit="1" customWidth="1"/>
    <col min="87" max="16384" width="11.421875" style="12" customWidth="1"/>
  </cols>
  <sheetData>
    <row r="1" spans="1:6" ht="12.75" customHeight="1">
      <c r="A1" s="253"/>
      <c r="B1" s="254" t="s">
        <v>0</v>
      </c>
      <c r="C1" s="254"/>
      <c r="D1" s="254"/>
      <c r="E1" s="254"/>
      <c r="F1" s="255"/>
    </row>
    <row r="2" spans="1:6" ht="12.75" customHeight="1">
      <c r="A2" s="253"/>
      <c r="B2" s="254"/>
      <c r="C2" s="254"/>
      <c r="D2" s="254"/>
      <c r="E2" s="254"/>
      <c r="F2" s="256"/>
    </row>
    <row r="3" spans="1:6" ht="12.75" customHeight="1">
      <c r="A3" s="253"/>
      <c r="B3" s="254"/>
      <c r="C3" s="254"/>
      <c r="D3" s="254"/>
      <c r="E3" s="254"/>
      <c r="F3" s="256"/>
    </row>
    <row r="4" spans="1:6" ht="12.75">
      <c r="A4" s="253"/>
      <c r="B4" s="258" t="s">
        <v>51</v>
      </c>
      <c r="C4" s="258"/>
      <c r="D4" s="258"/>
      <c r="E4" s="258"/>
      <c r="F4" s="256"/>
    </row>
    <row r="5" spans="1:6" ht="12.75" customHeight="1">
      <c r="A5" s="253"/>
      <c r="B5" s="258"/>
      <c r="C5" s="258"/>
      <c r="D5" s="258"/>
      <c r="E5" s="258"/>
      <c r="F5" s="256"/>
    </row>
    <row r="6" spans="1:6" ht="12.75">
      <c r="A6" s="253"/>
      <c r="B6" s="258"/>
      <c r="C6" s="258"/>
      <c r="D6" s="258"/>
      <c r="E6" s="258"/>
      <c r="F6" s="257"/>
    </row>
    <row r="7" spans="1:7" ht="12.75">
      <c r="A7" s="13"/>
      <c r="B7" s="13"/>
      <c r="C7" s="13"/>
      <c r="D7" s="27"/>
      <c r="E7" s="27"/>
      <c r="F7" s="27"/>
      <c r="G7" s="37"/>
    </row>
    <row r="8" spans="1:6" ht="13.5" thickBot="1">
      <c r="A8" s="14" t="s">
        <v>6</v>
      </c>
      <c r="C8" s="222" t="s">
        <v>383</v>
      </c>
      <c r="D8" s="36"/>
      <c r="E8" s="31"/>
      <c r="F8" s="36"/>
    </row>
    <row r="9" spans="1:6" ht="13.5" thickBot="1">
      <c r="A9" s="14" t="s">
        <v>7</v>
      </c>
      <c r="C9" s="15"/>
      <c r="D9" s="31"/>
      <c r="E9" s="31"/>
      <c r="F9" s="31"/>
    </row>
    <row r="10" spans="1:6" ht="13.5" thickBot="1">
      <c r="A10" s="14" t="s">
        <v>1</v>
      </c>
      <c r="C10" s="35" t="s">
        <v>113</v>
      </c>
      <c r="D10" s="32"/>
      <c r="E10" s="32"/>
      <c r="F10" s="32"/>
    </row>
    <row r="11" spans="1:6" ht="13.5" thickBot="1">
      <c r="A11" s="14" t="s">
        <v>5</v>
      </c>
      <c r="C11" s="16"/>
      <c r="D11" s="32"/>
      <c r="E11" s="32"/>
      <c r="F11" s="32"/>
    </row>
    <row r="12" spans="1:6" ht="12.75">
      <c r="A12" s="14"/>
      <c r="C12" s="17"/>
      <c r="D12" s="33"/>
      <c r="E12" s="33"/>
      <c r="F12" s="33"/>
    </row>
    <row r="13" spans="1:86" s="18" customFormat="1" ht="13.5" thickBot="1">
      <c r="A13" s="18">
        <v>1</v>
      </c>
      <c r="B13" s="18">
        <v>2</v>
      </c>
      <c r="C13" s="18">
        <v>3</v>
      </c>
      <c r="D13" s="28">
        <v>4</v>
      </c>
      <c r="E13" s="28">
        <v>5</v>
      </c>
      <c r="F13" s="28">
        <v>6</v>
      </c>
      <c r="G13" s="234">
        <v>7</v>
      </c>
      <c r="H13" s="234"/>
      <c r="I13" s="234"/>
      <c r="J13" s="234"/>
      <c r="K13" s="234"/>
      <c r="L13" s="234">
        <v>8</v>
      </c>
      <c r="M13" s="234"/>
      <c r="N13" s="234"/>
      <c r="O13" s="234"/>
      <c r="P13" s="234"/>
      <c r="Q13" s="267">
        <v>9</v>
      </c>
      <c r="R13" s="267"/>
      <c r="S13" s="267"/>
      <c r="T13" s="267"/>
      <c r="U13" s="267"/>
      <c r="V13" s="234">
        <v>10</v>
      </c>
      <c r="W13" s="234"/>
      <c r="X13" s="234"/>
      <c r="Y13" s="234"/>
      <c r="Z13" s="234"/>
      <c r="AA13" s="234">
        <v>11</v>
      </c>
      <c r="AB13" s="234"/>
      <c r="AC13" s="234"/>
      <c r="AD13" s="234"/>
      <c r="AE13" s="234"/>
      <c r="AF13" s="234">
        <v>12</v>
      </c>
      <c r="AG13" s="234"/>
      <c r="AH13" s="234"/>
      <c r="AI13" s="234"/>
      <c r="AJ13" s="234"/>
      <c r="AK13" s="234">
        <v>13</v>
      </c>
      <c r="AL13" s="234"/>
      <c r="AM13" s="234"/>
      <c r="AN13" s="234"/>
      <c r="AO13" s="234"/>
      <c r="AP13" s="234">
        <v>14</v>
      </c>
      <c r="AQ13" s="234"/>
      <c r="AR13" s="234"/>
      <c r="AS13" s="234"/>
      <c r="AT13" s="234"/>
      <c r="AU13" s="234">
        <v>15</v>
      </c>
      <c r="AV13" s="234"/>
      <c r="AW13" s="234"/>
      <c r="AX13" s="234"/>
      <c r="AY13" s="234"/>
      <c r="AZ13" s="234">
        <v>16</v>
      </c>
      <c r="BA13" s="234"/>
      <c r="BB13" s="234"/>
      <c r="BC13" s="234"/>
      <c r="BD13" s="234"/>
      <c r="BE13" s="234">
        <v>17</v>
      </c>
      <c r="BF13" s="234"/>
      <c r="BG13" s="234"/>
      <c r="BH13" s="234"/>
      <c r="BI13" s="234"/>
      <c r="BJ13" s="234">
        <v>18</v>
      </c>
      <c r="BK13" s="234"/>
      <c r="BL13" s="234"/>
      <c r="BM13" s="234"/>
      <c r="BN13" s="234"/>
      <c r="BO13" s="234">
        <v>19</v>
      </c>
      <c r="BP13" s="234"/>
      <c r="BQ13" s="234"/>
      <c r="BR13" s="234"/>
      <c r="BS13" s="234"/>
      <c r="BT13" s="234">
        <v>20</v>
      </c>
      <c r="BU13" s="234"/>
      <c r="BV13" s="234"/>
      <c r="BW13" s="234"/>
      <c r="BX13" s="234"/>
      <c r="BY13" s="234">
        <v>21</v>
      </c>
      <c r="BZ13" s="234"/>
      <c r="CA13" s="234"/>
      <c r="CB13" s="234"/>
      <c r="CC13" s="234"/>
      <c r="CD13" s="233">
        <v>22</v>
      </c>
      <c r="CE13" s="233"/>
      <c r="CF13" s="233"/>
      <c r="CG13" s="233"/>
      <c r="CH13" s="233"/>
    </row>
    <row r="14" spans="1:86" s="19" customFormat="1" ht="13.5" customHeight="1" thickBot="1">
      <c r="A14" s="259" t="s">
        <v>2</v>
      </c>
      <c r="B14" s="259" t="s">
        <v>4</v>
      </c>
      <c r="C14" s="259" t="s">
        <v>8</v>
      </c>
      <c r="D14" s="259" t="s">
        <v>9</v>
      </c>
      <c r="E14" s="259" t="s">
        <v>10</v>
      </c>
      <c r="F14" s="259" t="s">
        <v>28</v>
      </c>
      <c r="G14" s="235" t="s">
        <v>11</v>
      </c>
      <c r="H14" s="236"/>
      <c r="I14" s="236"/>
      <c r="J14" s="236"/>
      <c r="K14" s="237"/>
      <c r="L14" s="235" t="s">
        <v>19</v>
      </c>
      <c r="M14" s="236"/>
      <c r="N14" s="236"/>
      <c r="O14" s="236"/>
      <c r="P14" s="237"/>
      <c r="Q14" s="264" t="s">
        <v>20</v>
      </c>
      <c r="R14" s="265"/>
      <c r="S14" s="265"/>
      <c r="T14" s="265"/>
      <c r="U14" s="266"/>
      <c r="V14" s="235" t="s">
        <v>21</v>
      </c>
      <c r="W14" s="236"/>
      <c r="X14" s="236"/>
      <c r="Y14" s="236"/>
      <c r="Z14" s="237"/>
      <c r="AA14" s="235" t="s">
        <v>22</v>
      </c>
      <c r="AB14" s="236"/>
      <c r="AC14" s="236"/>
      <c r="AD14" s="236"/>
      <c r="AE14" s="237"/>
      <c r="AF14" s="235" t="s">
        <v>23</v>
      </c>
      <c r="AG14" s="236"/>
      <c r="AH14" s="236"/>
      <c r="AI14" s="236"/>
      <c r="AJ14" s="237"/>
      <c r="AK14" s="235" t="s">
        <v>24</v>
      </c>
      <c r="AL14" s="236"/>
      <c r="AM14" s="236"/>
      <c r="AN14" s="236"/>
      <c r="AO14" s="237"/>
      <c r="AP14" s="235" t="s">
        <v>25</v>
      </c>
      <c r="AQ14" s="236"/>
      <c r="AR14" s="236"/>
      <c r="AS14" s="236"/>
      <c r="AT14" s="237"/>
      <c r="AU14" s="235" t="s">
        <v>36</v>
      </c>
      <c r="AV14" s="236"/>
      <c r="AW14" s="236"/>
      <c r="AX14" s="236"/>
      <c r="AY14" s="237"/>
      <c r="AZ14" s="235" t="s">
        <v>37</v>
      </c>
      <c r="BA14" s="236"/>
      <c r="BB14" s="236"/>
      <c r="BC14" s="236"/>
      <c r="BD14" s="237"/>
      <c r="BE14" s="235" t="s">
        <v>39</v>
      </c>
      <c r="BF14" s="236"/>
      <c r="BG14" s="236"/>
      <c r="BH14" s="236"/>
      <c r="BI14" s="237"/>
      <c r="BJ14" s="235" t="s">
        <v>41</v>
      </c>
      <c r="BK14" s="236"/>
      <c r="BL14" s="236"/>
      <c r="BM14" s="236"/>
      <c r="BN14" s="237"/>
      <c r="BO14" s="235" t="s">
        <v>43</v>
      </c>
      <c r="BP14" s="236"/>
      <c r="BQ14" s="236"/>
      <c r="BR14" s="236"/>
      <c r="BS14" s="237"/>
      <c r="BT14" s="235" t="s">
        <v>45</v>
      </c>
      <c r="BU14" s="236"/>
      <c r="BV14" s="236"/>
      <c r="BW14" s="236"/>
      <c r="BX14" s="237"/>
      <c r="BY14" s="235" t="s">
        <v>47</v>
      </c>
      <c r="BZ14" s="236"/>
      <c r="CA14" s="236"/>
      <c r="CB14" s="236"/>
      <c r="CC14" s="237"/>
      <c r="CD14" s="238" t="s">
        <v>49</v>
      </c>
      <c r="CE14" s="239"/>
      <c r="CF14" s="239"/>
      <c r="CG14" s="239"/>
      <c r="CH14" s="240"/>
    </row>
    <row r="15" spans="1:86" ht="12.75">
      <c r="A15" s="260"/>
      <c r="B15" s="260"/>
      <c r="C15" s="260"/>
      <c r="D15" s="260"/>
      <c r="E15" s="260"/>
      <c r="F15" s="260"/>
      <c r="G15" s="241" t="s">
        <v>18</v>
      </c>
      <c r="H15" s="242"/>
      <c r="I15" s="242"/>
      <c r="J15" s="242"/>
      <c r="K15" s="243"/>
      <c r="L15" s="241" t="s">
        <v>26</v>
      </c>
      <c r="M15" s="242"/>
      <c r="N15" s="242"/>
      <c r="O15" s="242"/>
      <c r="P15" s="243"/>
      <c r="Q15" s="226" t="s">
        <v>27</v>
      </c>
      <c r="R15" s="262"/>
      <c r="S15" s="262"/>
      <c r="T15" s="262"/>
      <c r="U15" s="263"/>
      <c r="V15" s="241" t="s">
        <v>30</v>
      </c>
      <c r="W15" s="242"/>
      <c r="X15" s="242"/>
      <c r="Y15" s="242"/>
      <c r="Z15" s="243"/>
      <c r="AA15" s="241" t="s">
        <v>31</v>
      </c>
      <c r="AB15" s="242"/>
      <c r="AC15" s="242"/>
      <c r="AD15" s="242"/>
      <c r="AE15" s="243"/>
      <c r="AF15" s="241" t="s">
        <v>32</v>
      </c>
      <c r="AG15" s="242"/>
      <c r="AH15" s="242"/>
      <c r="AI15" s="242"/>
      <c r="AJ15" s="243"/>
      <c r="AK15" s="241" t="s">
        <v>33</v>
      </c>
      <c r="AL15" s="242"/>
      <c r="AM15" s="242"/>
      <c r="AN15" s="242"/>
      <c r="AO15" s="243"/>
      <c r="AP15" s="247" t="s">
        <v>34</v>
      </c>
      <c r="AQ15" s="248"/>
      <c r="AR15" s="248"/>
      <c r="AS15" s="248"/>
      <c r="AT15" s="249"/>
      <c r="AU15" s="247" t="s">
        <v>35</v>
      </c>
      <c r="AV15" s="248"/>
      <c r="AW15" s="248"/>
      <c r="AX15" s="248"/>
      <c r="AY15" s="249"/>
      <c r="AZ15" s="247" t="s">
        <v>38</v>
      </c>
      <c r="BA15" s="248"/>
      <c r="BB15" s="248"/>
      <c r="BC15" s="248"/>
      <c r="BD15" s="249"/>
      <c r="BE15" s="247" t="s">
        <v>40</v>
      </c>
      <c r="BF15" s="248"/>
      <c r="BG15" s="248"/>
      <c r="BH15" s="248"/>
      <c r="BI15" s="249"/>
      <c r="BJ15" s="241" t="s">
        <v>42</v>
      </c>
      <c r="BK15" s="242"/>
      <c r="BL15" s="242"/>
      <c r="BM15" s="242"/>
      <c r="BN15" s="243"/>
      <c r="BO15" s="250" t="s">
        <v>44</v>
      </c>
      <c r="BP15" s="251"/>
      <c r="BQ15" s="251"/>
      <c r="BR15" s="251"/>
      <c r="BS15" s="252"/>
      <c r="BT15" s="241" t="s">
        <v>46</v>
      </c>
      <c r="BU15" s="242"/>
      <c r="BV15" s="242"/>
      <c r="BW15" s="242"/>
      <c r="BX15" s="243"/>
      <c r="BY15" s="241" t="s">
        <v>48</v>
      </c>
      <c r="BZ15" s="242"/>
      <c r="CA15" s="242"/>
      <c r="CB15" s="242"/>
      <c r="CC15" s="243"/>
      <c r="CD15" s="244" t="s">
        <v>50</v>
      </c>
      <c r="CE15" s="245"/>
      <c r="CF15" s="245"/>
      <c r="CG15" s="245"/>
      <c r="CH15" s="246"/>
    </row>
    <row r="16" spans="1:86" ht="12.75">
      <c r="A16" s="260"/>
      <c r="B16" s="260"/>
      <c r="C16" s="260"/>
      <c r="D16" s="260"/>
      <c r="E16" s="260"/>
      <c r="F16" s="260"/>
      <c r="G16" s="223" t="s">
        <v>15</v>
      </c>
      <c r="H16" s="224"/>
      <c r="I16" s="225" t="s">
        <v>12</v>
      </c>
      <c r="J16" s="225" t="s">
        <v>13</v>
      </c>
      <c r="K16" s="228" t="s">
        <v>14</v>
      </c>
      <c r="L16" s="223" t="s">
        <v>15</v>
      </c>
      <c r="M16" s="224"/>
      <c r="N16" s="225" t="s">
        <v>12</v>
      </c>
      <c r="O16" s="225" t="s">
        <v>13</v>
      </c>
      <c r="P16" s="228" t="s">
        <v>14</v>
      </c>
      <c r="Q16" s="223" t="s">
        <v>15</v>
      </c>
      <c r="R16" s="224"/>
      <c r="S16" s="225" t="s">
        <v>12</v>
      </c>
      <c r="T16" s="225" t="s">
        <v>13</v>
      </c>
      <c r="U16" s="228" t="s">
        <v>14</v>
      </c>
      <c r="V16" s="223" t="s">
        <v>15</v>
      </c>
      <c r="W16" s="224"/>
      <c r="X16" s="225" t="s">
        <v>12</v>
      </c>
      <c r="Y16" s="225" t="s">
        <v>13</v>
      </c>
      <c r="Z16" s="228" t="s">
        <v>14</v>
      </c>
      <c r="AA16" s="223" t="s">
        <v>15</v>
      </c>
      <c r="AB16" s="224"/>
      <c r="AC16" s="225" t="s">
        <v>12</v>
      </c>
      <c r="AD16" s="225" t="s">
        <v>13</v>
      </c>
      <c r="AE16" s="228" t="s">
        <v>14</v>
      </c>
      <c r="AF16" s="223" t="s">
        <v>15</v>
      </c>
      <c r="AG16" s="224"/>
      <c r="AH16" s="225" t="s">
        <v>12</v>
      </c>
      <c r="AI16" s="225" t="s">
        <v>13</v>
      </c>
      <c r="AJ16" s="228" t="s">
        <v>14</v>
      </c>
      <c r="AK16" s="223" t="s">
        <v>15</v>
      </c>
      <c r="AL16" s="224"/>
      <c r="AM16" s="225" t="s">
        <v>12</v>
      </c>
      <c r="AN16" s="225" t="s">
        <v>13</v>
      </c>
      <c r="AO16" s="228" t="s">
        <v>14</v>
      </c>
      <c r="AP16" s="223" t="s">
        <v>15</v>
      </c>
      <c r="AQ16" s="224"/>
      <c r="AR16" s="225" t="s">
        <v>12</v>
      </c>
      <c r="AS16" s="225" t="s">
        <v>13</v>
      </c>
      <c r="AT16" s="227" t="s">
        <v>14</v>
      </c>
      <c r="AU16" s="223" t="s">
        <v>15</v>
      </c>
      <c r="AV16" s="224"/>
      <c r="AW16" s="225" t="s">
        <v>12</v>
      </c>
      <c r="AX16" s="225" t="s">
        <v>13</v>
      </c>
      <c r="AY16" s="227" t="s">
        <v>14</v>
      </c>
      <c r="AZ16" s="223" t="s">
        <v>15</v>
      </c>
      <c r="BA16" s="224"/>
      <c r="BB16" s="225" t="s">
        <v>12</v>
      </c>
      <c r="BC16" s="225" t="s">
        <v>13</v>
      </c>
      <c r="BD16" s="227" t="s">
        <v>14</v>
      </c>
      <c r="BE16" s="223" t="s">
        <v>15</v>
      </c>
      <c r="BF16" s="224"/>
      <c r="BG16" s="225" t="s">
        <v>12</v>
      </c>
      <c r="BH16" s="225" t="s">
        <v>13</v>
      </c>
      <c r="BI16" s="227" t="s">
        <v>14</v>
      </c>
      <c r="BJ16" s="223" t="s">
        <v>15</v>
      </c>
      <c r="BK16" s="224"/>
      <c r="BL16" s="225" t="s">
        <v>12</v>
      </c>
      <c r="BM16" s="225" t="s">
        <v>13</v>
      </c>
      <c r="BN16" s="227" t="s">
        <v>14</v>
      </c>
      <c r="BO16" s="223" t="s">
        <v>15</v>
      </c>
      <c r="BP16" s="224"/>
      <c r="BQ16" s="225" t="s">
        <v>12</v>
      </c>
      <c r="BR16" s="225" t="s">
        <v>13</v>
      </c>
      <c r="BS16" s="227" t="s">
        <v>14</v>
      </c>
      <c r="BT16" s="223" t="s">
        <v>15</v>
      </c>
      <c r="BU16" s="224"/>
      <c r="BV16" s="225" t="s">
        <v>12</v>
      </c>
      <c r="BW16" s="225" t="s">
        <v>13</v>
      </c>
      <c r="BX16" s="230" t="s">
        <v>14</v>
      </c>
      <c r="BY16" s="223" t="s">
        <v>15</v>
      </c>
      <c r="BZ16" s="224"/>
      <c r="CA16" s="225" t="s">
        <v>12</v>
      </c>
      <c r="CB16" s="225" t="s">
        <v>13</v>
      </c>
      <c r="CC16" s="230" t="s">
        <v>14</v>
      </c>
      <c r="CD16" s="231" t="s">
        <v>15</v>
      </c>
      <c r="CE16" s="232"/>
      <c r="CF16" s="225" t="s">
        <v>12</v>
      </c>
      <c r="CG16" s="225" t="s">
        <v>13</v>
      </c>
      <c r="CH16" s="230" t="s">
        <v>14</v>
      </c>
    </row>
    <row r="17" spans="1:86" ht="12.75">
      <c r="A17" s="261"/>
      <c r="B17" s="261"/>
      <c r="C17" s="261"/>
      <c r="D17" s="261"/>
      <c r="E17" s="261"/>
      <c r="F17" s="261"/>
      <c r="G17" s="39" t="s">
        <v>16</v>
      </c>
      <c r="H17" s="39" t="s">
        <v>17</v>
      </c>
      <c r="I17" s="226"/>
      <c r="J17" s="226"/>
      <c r="K17" s="229"/>
      <c r="L17" s="39" t="s">
        <v>16</v>
      </c>
      <c r="M17" s="39" t="s">
        <v>17</v>
      </c>
      <c r="N17" s="226"/>
      <c r="O17" s="226"/>
      <c r="P17" s="229"/>
      <c r="Q17" s="39" t="s">
        <v>16</v>
      </c>
      <c r="R17" s="39" t="s">
        <v>17</v>
      </c>
      <c r="S17" s="226"/>
      <c r="T17" s="226"/>
      <c r="U17" s="229"/>
      <c r="V17" s="39" t="s">
        <v>16</v>
      </c>
      <c r="W17" s="39" t="s">
        <v>17</v>
      </c>
      <c r="X17" s="226"/>
      <c r="Y17" s="226"/>
      <c r="Z17" s="229"/>
      <c r="AA17" s="39" t="s">
        <v>16</v>
      </c>
      <c r="AB17" s="39" t="s">
        <v>17</v>
      </c>
      <c r="AC17" s="226"/>
      <c r="AD17" s="226"/>
      <c r="AE17" s="229"/>
      <c r="AF17" s="39" t="s">
        <v>16</v>
      </c>
      <c r="AG17" s="39" t="s">
        <v>17</v>
      </c>
      <c r="AH17" s="226"/>
      <c r="AI17" s="226"/>
      <c r="AJ17" s="229"/>
      <c r="AK17" s="39" t="s">
        <v>16</v>
      </c>
      <c r="AL17" s="39" t="s">
        <v>17</v>
      </c>
      <c r="AM17" s="226"/>
      <c r="AN17" s="226"/>
      <c r="AO17" s="229"/>
      <c r="AP17" s="39" t="s">
        <v>16</v>
      </c>
      <c r="AQ17" s="39" t="s">
        <v>17</v>
      </c>
      <c r="AR17" s="226"/>
      <c r="AS17" s="226"/>
      <c r="AT17" s="227"/>
      <c r="AU17" s="39" t="s">
        <v>16</v>
      </c>
      <c r="AV17" s="39" t="s">
        <v>17</v>
      </c>
      <c r="AW17" s="226"/>
      <c r="AX17" s="226"/>
      <c r="AY17" s="227"/>
      <c r="AZ17" s="39" t="s">
        <v>16</v>
      </c>
      <c r="BA17" s="39" t="s">
        <v>17</v>
      </c>
      <c r="BB17" s="226"/>
      <c r="BC17" s="226"/>
      <c r="BD17" s="227"/>
      <c r="BE17" s="39" t="s">
        <v>16</v>
      </c>
      <c r="BF17" s="39" t="s">
        <v>17</v>
      </c>
      <c r="BG17" s="226"/>
      <c r="BH17" s="226"/>
      <c r="BI17" s="227"/>
      <c r="BJ17" s="39" t="s">
        <v>16</v>
      </c>
      <c r="BK17" s="39" t="s">
        <v>17</v>
      </c>
      <c r="BL17" s="226"/>
      <c r="BM17" s="226"/>
      <c r="BN17" s="227"/>
      <c r="BO17" s="39" t="s">
        <v>16</v>
      </c>
      <c r="BP17" s="39" t="s">
        <v>17</v>
      </c>
      <c r="BQ17" s="226"/>
      <c r="BR17" s="226"/>
      <c r="BS17" s="227"/>
      <c r="BT17" s="39" t="s">
        <v>16</v>
      </c>
      <c r="BU17" s="39" t="s">
        <v>17</v>
      </c>
      <c r="BV17" s="226"/>
      <c r="BW17" s="226"/>
      <c r="BX17" s="230"/>
      <c r="BY17" s="39" t="s">
        <v>16</v>
      </c>
      <c r="BZ17" s="39" t="s">
        <v>17</v>
      </c>
      <c r="CA17" s="226"/>
      <c r="CB17" s="226"/>
      <c r="CC17" s="230"/>
      <c r="CD17" s="38" t="s">
        <v>16</v>
      </c>
      <c r="CE17" s="38" t="s">
        <v>17</v>
      </c>
      <c r="CF17" s="226"/>
      <c r="CG17" s="226"/>
      <c r="CH17" s="230"/>
    </row>
    <row r="18" spans="1:86" ht="25.5">
      <c r="A18" s="70">
        <v>41</v>
      </c>
      <c r="B18" s="70">
        <v>2015</v>
      </c>
      <c r="C18" s="99" t="s">
        <v>103</v>
      </c>
      <c r="D18" s="71" t="s">
        <v>52</v>
      </c>
      <c r="E18" s="70">
        <v>5</v>
      </c>
      <c r="F18" s="71" t="s">
        <v>136</v>
      </c>
      <c r="G18" s="125">
        <v>1</v>
      </c>
      <c r="H18" s="51"/>
      <c r="I18" s="47">
        <v>31</v>
      </c>
      <c r="J18" s="48">
        <v>31</v>
      </c>
      <c r="K18" s="49">
        <f>I18/J18</f>
        <v>1</v>
      </c>
      <c r="L18" s="51">
        <v>2</v>
      </c>
      <c r="M18" s="126"/>
      <c r="N18" s="47">
        <f>264+118+137</f>
        <v>519</v>
      </c>
      <c r="O18" s="47">
        <f>41+29+35</f>
        <v>105</v>
      </c>
      <c r="P18" s="49">
        <f>N18/O18</f>
        <v>4.942857142857143</v>
      </c>
      <c r="Q18" s="51">
        <v>3</v>
      </c>
      <c r="R18" s="51"/>
      <c r="S18" s="47">
        <v>24</v>
      </c>
      <c r="T18" s="47">
        <v>8</v>
      </c>
      <c r="U18" s="52">
        <f>S18/T18</f>
        <v>3</v>
      </c>
      <c r="V18" s="51">
        <v>4</v>
      </c>
      <c r="W18" s="51"/>
      <c r="X18" s="47">
        <v>2</v>
      </c>
      <c r="Y18" s="47">
        <v>2</v>
      </c>
      <c r="Z18" s="52">
        <f>X18/Y18</f>
        <v>1</v>
      </c>
      <c r="AA18" s="51">
        <v>5</v>
      </c>
      <c r="AB18" s="51"/>
      <c r="AC18" s="47">
        <f>27+30+67</f>
        <v>124</v>
      </c>
      <c r="AD18" s="47">
        <f>12+3+7</f>
        <v>22</v>
      </c>
      <c r="AE18" s="52">
        <f>AC18/AD18</f>
        <v>5.636363636363637</v>
      </c>
      <c r="AF18" s="51">
        <v>6</v>
      </c>
      <c r="AG18" s="51"/>
      <c r="AH18" s="47">
        <v>9</v>
      </c>
      <c r="AI18" s="47">
        <v>9</v>
      </c>
      <c r="AJ18" s="52">
        <f>AH18/AI18</f>
        <v>1</v>
      </c>
      <c r="AK18" s="51">
        <v>7</v>
      </c>
      <c r="AL18" s="51"/>
      <c r="AM18" s="47">
        <v>100</v>
      </c>
      <c r="AN18" s="47">
        <f>32+31+39</f>
        <v>102</v>
      </c>
      <c r="AO18" s="52">
        <f>AM18/AN18</f>
        <v>0.9803921568627451</v>
      </c>
      <c r="AP18" s="51"/>
      <c r="AQ18" s="51" t="s">
        <v>29</v>
      </c>
      <c r="AR18" s="124"/>
      <c r="AS18" s="124"/>
      <c r="AT18" s="52" t="e">
        <f>AR18/AS18</f>
        <v>#DIV/0!</v>
      </c>
      <c r="AU18" s="51"/>
      <c r="AV18" s="51" t="s">
        <v>29</v>
      </c>
      <c r="AW18" s="51"/>
      <c r="AX18" s="51"/>
      <c r="AY18" s="52"/>
      <c r="AZ18" s="51">
        <v>10</v>
      </c>
      <c r="BA18" s="51"/>
      <c r="BB18" s="47">
        <v>2853</v>
      </c>
      <c r="BC18" s="47">
        <f>921+944+988</f>
        <v>2853</v>
      </c>
      <c r="BD18" s="52">
        <f>BB18/BC18</f>
        <v>1</v>
      </c>
      <c r="BE18" s="51">
        <v>11</v>
      </c>
      <c r="BF18" s="51"/>
      <c r="BG18" s="51">
        <v>0</v>
      </c>
      <c r="BH18" s="51">
        <v>0</v>
      </c>
      <c r="BI18" s="52" t="e">
        <f>BG18/BH18</f>
        <v>#DIV/0!</v>
      </c>
      <c r="BJ18" s="51"/>
      <c r="BK18" s="51" t="s">
        <v>29</v>
      </c>
      <c r="BL18" s="51"/>
      <c r="BM18" s="51"/>
      <c r="BN18" s="52" t="e">
        <f>BL18*100/BM18</f>
        <v>#DIV/0!</v>
      </c>
      <c r="BO18" s="51"/>
      <c r="BP18" s="51" t="s">
        <v>29</v>
      </c>
      <c r="BQ18" s="51"/>
      <c r="BR18" s="51"/>
      <c r="BS18" s="52" t="e">
        <f>BQ18/BR18</f>
        <v>#DIV/0!</v>
      </c>
      <c r="BT18" s="51">
        <v>14</v>
      </c>
      <c r="BU18" s="51"/>
      <c r="BV18" s="51">
        <v>0</v>
      </c>
      <c r="BW18" s="51">
        <v>2</v>
      </c>
      <c r="BX18" s="26">
        <f>BV18*100000/BW18</f>
        <v>0</v>
      </c>
      <c r="BY18" s="22">
        <v>15</v>
      </c>
      <c r="BZ18" s="51"/>
      <c r="CA18" s="51">
        <v>0</v>
      </c>
      <c r="CB18" s="51">
        <v>45</v>
      </c>
      <c r="CC18" s="53">
        <f>CA18*100000/CB18</f>
        <v>0</v>
      </c>
      <c r="CD18" s="51">
        <v>16</v>
      </c>
      <c r="CE18" s="51"/>
      <c r="CF18" s="51">
        <v>0</v>
      </c>
      <c r="CG18" s="51">
        <v>0</v>
      </c>
      <c r="CH18" s="53" t="e">
        <f>CF18*100000/CG18</f>
        <v>#DIV/0!</v>
      </c>
    </row>
    <row r="19" spans="1:86" ht="12.75">
      <c r="A19" s="70">
        <v>41</v>
      </c>
      <c r="B19" s="70">
        <v>2015</v>
      </c>
      <c r="C19" s="99" t="s">
        <v>106</v>
      </c>
      <c r="D19" s="71" t="s">
        <v>52</v>
      </c>
      <c r="E19" s="70">
        <v>5</v>
      </c>
      <c r="F19" s="71" t="s">
        <v>53</v>
      </c>
      <c r="G19" s="39"/>
      <c r="H19" s="39" t="s">
        <v>29</v>
      </c>
      <c r="I19" s="40"/>
      <c r="J19" s="40"/>
      <c r="K19" s="43" t="e">
        <f>I19/J19</f>
        <v>#DIV/0!</v>
      </c>
      <c r="L19" s="39"/>
      <c r="M19" s="40" t="s">
        <v>29</v>
      </c>
      <c r="N19" s="39"/>
      <c r="O19" s="39"/>
      <c r="P19" s="41" t="e">
        <f>N19/O19</f>
        <v>#DIV/0!</v>
      </c>
      <c r="Q19" s="39"/>
      <c r="R19" s="39" t="s">
        <v>29</v>
      </c>
      <c r="S19" s="39"/>
      <c r="T19" s="39"/>
      <c r="U19" s="41" t="e">
        <f>S19/T19</f>
        <v>#DIV/0!</v>
      </c>
      <c r="V19" s="39"/>
      <c r="W19" s="39" t="s">
        <v>29</v>
      </c>
      <c r="X19" s="39"/>
      <c r="Y19" s="39"/>
      <c r="Z19" s="41" t="e">
        <f>X19/Y19</f>
        <v>#DIV/0!</v>
      </c>
      <c r="AA19" s="39"/>
      <c r="AB19" s="39" t="s">
        <v>29</v>
      </c>
      <c r="AC19" s="39"/>
      <c r="AD19" s="39"/>
      <c r="AE19" s="41" t="e">
        <f>AC19/AD19</f>
        <v>#DIV/0!</v>
      </c>
      <c r="AF19" s="39"/>
      <c r="AG19" s="39" t="s">
        <v>29</v>
      </c>
      <c r="AH19" s="39"/>
      <c r="AI19" s="39"/>
      <c r="AJ19" s="41" t="e">
        <f>AH19/AI19</f>
        <v>#DIV/0!</v>
      </c>
      <c r="AK19" s="39"/>
      <c r="AL19" s="39" t="s">
        <v>29</v>
      </c>
      <c r="AM19" s="39"/>
      <c r="AN19" s="39"/>
      <c r="AO19" s="41" t="e">
        <f>AM19/AN19</f>
        <v>#DIV/0!</v>
      </c>
      <c r="AP19" s="39">
        <v>8</v>
      </c>
      <c r="AQ19" s="39"/>
      <c r="AR19" s="39">
        <v>3700</v>
      </c>
      <c r="AS19" s="39">
        <v>1823</v>
      </c>
      <c r="AT19" s="41">
        <f>AR19/AS19</f>
        <v>2.029621503017005</v>
      </c>
      <c r="AU19" s="39">
        <v>9</v>
      </c>
      <c r="AV19" s="39"/>
      <c r="AW19" s="39">
        <v>890</v>
      </c>
      <c r="AX19" s="39">
        <v>178</v>
      </c>
      <c r="AY19" s="41">
        <f>AW19/AX19</f>
        <v>5</v>
      </c>
      <c r="AZ19" s="51">
        <v>10</v>
      </c>
      <c r="BA19" s="39"/>
      <c r="BB19" s="39">
        <v>1522</v>
      </c>
      <c r="BC19" s="39">
        <v>1522</v>
      </c>
      <c r="BD19" s="41">
        <f>BB19/BC19</f>
        <v>1</v>
      </c>
      <c r="BE19" s="51">
        <v>11</v>
      </c>
      <c r="BF19" s="39"/>
      <c r="BG19" s="85">
        <v>2870</v>
      </c>
      <c r="BH19" s="85">
        <v>287</v>
      </c>
      <c r="BI19" s="41">
        <f>BG19/BH19</f>
        <v>10</v>
      </c>
      <c r="BJ19" s="39">
        <v>12</v>
      </c>
      <c r="BK19" s="39"/>
      <c r="BL19" s="85">
        <v>3</v>
      </c>
      <c r="BM19" s="85">
        <v>234</v>
      </c>
      <c r="BN19" s="41">
        <f>BL19*100/BM19</f>
        <v>1.2820512820512822</v>
      </c>
      <c r="BO19" s="39">
        <v>13</v>
      </c>
      <c r="BP19" s="39"/>
      <c r="BQ19" s="85">
        <v>4025</v>
      </c>
      <c r="BR19" s="85">
        <v>575</v>
      </c>
      <c r="BS19" s="41">
        <f>BQ19/BR19</f>
        <v>7</v>
      </c>
      <c r="BT19" s="51">
        <v>14</v>
      </c>
      <c r="BU19" s="39"/>
      <c r="BV19" s="85">
        <v>0</v>
      </c>
      <c r="BW19" s="85">
        <v>0</v>
      </c>
      <c r="BX19" s="42" t="e">
        <f>BV19*100000/BW19</f>
        <v>#DIV/0!</v>
      </c>
      <c r="BY19" s="22">
        <v>15</v>
      </c>
      <c r="BZ19" s="39"/>
      <c r="CA19" s="39">
        <v>0</v>
      </c>
      <c r="CB19" s="39">
        <v>88</v>
      </c>
      <c r="CC19" s="42">
        <f>CA19*100000/CB19</f>
        <v>0</v>
      </c>
      <c r="CD19" s="51">
        <v>16</v>
      </c>
      <c r="CE19" s="11"/>
      <c r="CF19" s="85">
        <v>0</v>
      </c>
      <c r="CG19" s="85">
        <v>0</v>
      </c>
      <c r="CH19" s="127" t="e">
        <f>CF19*100000/CG19</f>
        <v>#DIV/0!</v>
      </c>
    </row>
    <row r="20" spans="1:86" ht="12.75">
      <c r="A20" s="70">
        <v>41</v>
      </c>
      <c r="B20" s="70">
        <v>2015</v>
      </c>
      <c r="C20" s="99" t="s">
        <v>104</v>
      </c>
      <c r="D20" s="71" t="s">
        <v>56</v>
      </c>
      <c r="E20" s="70">
        <v>9</v>
      </c>
      <c r="F20" s="71" t="s">
        <v>57</v>
      </c>
      <c r="G20" s="38"/>
      <c r="H20" s="38" t="s">
        <v>29</v>
      </c>
      <c r="I20" s="23"/>
      <c r="J20" s="23"/>
      <c r="K20" s="24" t="e">
        <f>I20/J20</f>
        <v>#DIV/0!</v>
      </c>
      <c r="L20" s="38"/>
      <c r="M20" s="103" t="s">
        <v>29</v>
      </c>
      <c r="N20" s="22"/>
      <c r="O20" s="22"/>
      <c r="P20" s="25" t="e">
        <f>N20/O20</f>
        <v>#DIV/0!</v>
      </c>
      <c r="Q20" s="22"/>
      <c r="R20" s="22" t="s">
        <v>29</v>
      </c>
      <c r="S20" s="22"/>
      <c r="T20" s="22"/>
      <c r="U20" s="25" t="e">
        <f>S20/T20</f>
        <v>#DIV/0!</v>
      </c>
      <c r="V20" s="38"/>
      <c r="W20" s="38" t="s">
        <v>29</v>
      </c>
      <c r="X20" s="22"/>
      <c r="Y20" s="22"/>
      <c r="Z20" s="25" t="e">
        <f>X20/Y20</f>
        <v>#DIV/0!</v>
      </c>
      <c r="AA20" s="38"/>
      <c r="AB20" s="38" t="s">
        <v>29</v>
      </c>
      <c r="AC20" s="22"/>
      <c r="AD20" s="22"/>
      <c r="AE20" s="25" t="e">
        <f>AC20/AD20</f>
        <v>#DIV/0!</v>
      </c>
      <c r="AF20" s="38"/>
      <c r="AG20" s="38" t="s">
        <v>29</v>
      </c>
      <c r="AH20" s="22"/>
      <c r="AI20" s="22"/>
      <c r="AJ20" s="25" t="e">
        <f>AH20/AI20</f>
        <v>#DIV/0!</v>
      </c>
      <c r="AK20" s="38"/>
      <c r="AL20" s="38" t="s">
        <v>29</v>
      </c>
      <c r="AM20" s="22"/>
      <c r="AN20" s="22"/>
      <c r="AO20" s="25" t="e">
        <f>AM20/AN20</f>
        <v>#DIV/0!</v>
      </c>
      <c r="AP20" s="38"/>
      <c r="AQ20" s="38" t="s">
        <v>29</v>
      </c>
      <c r="AR20" s="22"/>
      <c r="AS20" s="22"/>
      <c r="AT20" s="25" t="e">
        <f>AR20/AS20</f>
        <v>#DIV/0!</v>
      </c>
      <c r="AU20" s="38"/>
      <c r="AV20" s="38" t="s">
        <v>29</v>
      </c>
      <c r="AW20" s="22"/>
      <c r="AX20" s="22"/>
      <c r="AY20" s="25" t="e">
        <f>AW20/AX20</f>
        <v>#DIV/0!</v>
      </c>
      <c r="AZ20" s="38"/>
      <c r="BA20" s="38" t="s">
        <v>29</v>
      </c>
      <c r="BB20" s="22"/>
      <c r="BC20" s="22"/>
      <c r="BD20" s="25" t="e">
        <f>BB20/BC20</f>
        <v>#DIV/0!</v>
      </c>
      <c r="BE20" s="51">
        <v>11</v>
      </c>
      <c r="BF20" s="50"/>
      <c r="BG20" s="47">
        <v>29</v>
      </c>
      <c r="BH20" s="47">
        <v>5</v>
      </c>
      <c r="BI20" s="25">
        <f>BG20/BH20</f>
        <v>5.8</v>
      </c>
      <c r="BJ20" s="39">
        <v>12</v>
      </c>
      <c r="BK20" s="38"/>
      <c r="BL20" s="85">
        <v>0</v>
      </c>
      <c r="BM20" s="85">
        <v>55</v>
      </c>
      <c r="BN20" s="25">
        <f>BL20*100/BM20</f>
        <v>0</v>
      </c>
      <c r="BO20" s="39">
        <v>13</v>
      </c>
      <c r="BP20" s="38"/>
      <c r="BQ20" s="38">
        <v>1254</v>
      </c>
      <c r="BR20" s="38">
        <v>246</v>
      </c>
      <c r="BS20" s="105">
        <f>BQ20/BR20</f>
        <v>5.097560975609756</v>
      </c>
      <c r="BT20" s="51">
        <v>14</v>
      </c>
      <c r="BU20" s="38"/>
      <c r="BV20" s="22">
        <v>0</v>
      </c>
      <c r="BW20" s="22">
        <v>0</v>
      </c>
      <c r="BX20" s="26" t="e">
        <f>BV20*100000/BW20</f>
        <v>#DIV/0!</v>
      </c>
      <c r="BY20" s="22">
        <v>15</v>
      </c>
      <c r="BZ20" s="38"/>
      <c r="CA20" s="22">
        <v>0</v>
      </c>
      <c r="CB20" s="22">
        <v>0</v>
      </c>
      <c r="CC20" s="26" t="e">
        <f>CA20*100000/CB20</f>
        <v>#DIV/0!</v>
      </c>
      <c r="CD20" s="51">
        <v>16</v>
      </c>
      <c r="CE20" s="38"/>
      <c r="CF20" s="22">
        <v>0</v>
      </c>
      <c r="CG20" s="22">
        <v>0</v>
      </c>
      <c r="CH20" s="26" t="e">
        <f>CF20*100000/CG20</f>
        <v>#DIV/0!</v>
      </c>
    </row>
    <row r="21" spans="1:86" ht="12.75">
      <c r="A21" s="70">
        <v>41</v>
      </c>
      <c r="B21" s="70">
        <v>2015</v>
      </c>
      <c r="C21" s="99" t="s">
        <v>112</v>
      </c>
      <c r="D21" s="71" t="s">
        <v>58</v>
      </c>
      <c r="E21" s="70">
        <v>9</v>
      </c>
      <c r="F21" s="71" t="s">
        <v>59</v>
      </c>
      <c r="G21" s="38"/>
      <c r="H21" s="38" t="s">
        <v>29</v>
      </c>
      <c r="I21" s="23"/>
      <c r="J21" s="23"/>
      <c r="K21" s="24" t="e">
        <f>I21/J21</f>
        <v>#DIV/0!</v>
      </c>
      <c r="L21" s="38"/>
      <c r="M21" s="103" t="s">
        <v>29</v>
      </c>
      <c r="N21" s="22"/>
      <c r="O21" s="22"/>
      <c r="P21" s="25" t="e">
        <f>N21/O21</f>
        <v>#DIV/0!</v>
      </c>
      <c r="Q21" s="22"/>
      <c r="R21" s="22" t="s">
        <v>29</v>
      </c>
      <c r="S21" s="22"/>
      <c r="T21" s="22"/>
      <c r="U21" s="25" t="e">
        <f>S21/T21</f>
        <v>#DIV/0!</v>
      </c>
      <c r="V21" s="38"/>
      <c r="W21" s="38" t="s">
        <v>29</v>
      </c>
      <c r="X21" s="22"/>
      <c r="Y21" s="22"/>
      <c r="Z21" s="25" t="e">
        <f>X21/Y21</f>
        <v>#DIV/0!</v>
      </c>
      <c r="AA21" s="38"/>
      <c r="AB21" s="38" t="s">
        <v>29</v>
      </c>
      <c r="AC21" s="22"/>
      <c r="AD21" s="22"/>
      <c r="AE21" s="25" t="e">
        <f>AC21/AD21</f>
        <v>#DIV/0!</v>
      </c>
      <c r="AF21" s="38"/>
      <c r="AG21" s="38" t="s">
        <v>29</v>
      </c>
      <c r="AH21" s="22"/>
      <c r="AI21" s="22"/>
      <c r="AJ21" s="25" t="e">
        <f>AH21/AI21</f>
        <v>#DIV/0!</v>
      </c>
      <c r="AK21" s="38"/>
      <c r="AL21" s="38" t="s">
        <v>29</v>
      </c>
      <c r="AM21" s="22"/>
      <c r="AN21" s="22"/>
      <c r="AO21" s="25" t="e">
        <f>AM21/AN21</f>
        <v>#DIV/0!</v>
      </c>
      <c r="AP21" s="38"/>
      <c r="AQ21" s="38" t="s">
        <v>29</v>
      </c>
      <c r="AR21" s="22">
        <v>152</v>
      </c>
      <c r="AS21" s="22">
        <v>152</v>
      </c>
      <c r="AT21" s="25">
        <f>AR21/AS21</f>
        <v>1</v>
      </c>
      <c r="AU21" s="38"/>
      <c r="AV21" s="38" t="s">
        <v>29</v>
      </c>
      <c r="AW21" s="22">
        <v>10</v>
      </c>
      <c r="AX21" s="22">
        <v>10</v>
      </c>
      <c r="AY21" s="25">
        <f>AW21/AX21</f>
        <v>1</v>
      </c>
      <c r="AZ21" s="38"/>
      <c r="BA21" s="38" t="s">
        <v>29</v>
      </c>
      <c r="BB21" s="22"/>
      <c r="BC21" s="22"/>
      <c r="BD21" s="25" t="e">
        <f>BB21/BC21</f>
        <v>#DIV/0!</v>
      </c>
      <c r="BE21" s="51">
        <v>11</v>
      </c>
      <c r="BF21" s="50"/>
      <c r="BG21" s="47">
        <v>63</v>
      </c>
      <c r="BH21" s="47">
        <v>21</v>
      </c>
      <c r="BI21" s="25">
        <f>BG21/BH21</f>
        <v>3</v>
      </c>
      <c r="BJ21" s="39">
        <v>12</v>
      </c>
      <c r="BK21" s="38"/>
      <c r="BL21" s="85">
        <v>0</v>
      </c>
      <c r="BM21" s="85">
        <v>47</v>
      </c>
      <c r="BN21" s="25">
        <f>BL21*100/BM21</f>
        <v>0</v>
      </c>
      <c r="BO21" s="39">
        <v>13</v>
      </c>
      <c r="BP21" s="38"/>
      <c r="BQ21" s="47">
        <v>1050</v>
      </c>
      <c r="BR21" s="47">
        <v>35</v>
      </c>
      <c r="BS21" s="105">
        <f>BQ21/BR21</f>
        <v>30</v>
      </c>
      <c r="BT21" s="38"/>
      <c r="BU21" s="38" t="s">
        <v>29</v>
      </c>
      <c r="BV21" s="85"/>
      <c r="BW21" s="85"/>
      <c r="BX21" s="26" t="e">
        <f>BV21*100000/BW21</f>
        <v>#DIV/0!</v>
      </c>
      <c r="BY21" s="38"/>
      <c r="BZ21" s="38" t="s">
        <v>29</v>
      </c>
      <c r="CA21" s="22"/>
      <c r="CB21" s="22"/>
      <c r="CC21" s="26" t="e">
        <f>CA21*100000/CB21</f>
        <v>#DIV/0!</v>
      </c>
      <c r="CD21" s="38"/>
      <c r="CE21" s="38" t="s">
        <v>29</v>
      </c>
      <c r="CF21" s="22"/>
      <c r="CG21" s="22"/>
      <c r="CH21" s="26" t="e">
        <f>CF21*100000/CG21</f>
        <v>#DIV/0!</v>
      </c>
    </row>
    <row r="22" spans="1:86" ht="25.5">
      <c r="A22" s="70">
        <v>41</v>
      </c>
      <c r="B22" s="70">
        <v>2015</v>
      </c>
      <c r="C22" s="99" t="s">
        <v>54</v>
      </c>
      <c r="D22" s="71" t="s">
        <v>52</v>
      </c>
      <c r="E22" s="70">
        <v>5</v>
      </c>
      <c r="F22" s="71" t="s">
        <v>55</v>
      </c>
      <c r="G22" s="125">
        <v>1</v>
      </c>
      <c r="H22" s="39"/>
      <c r="I22" s="85">
        <v>20</v>
      </c>
      <c r="J22" s="85">
        <v>20</v>
      </c>
      <c r="K22" s="24">
        <f>I22/J22</f>
        <v>1</v>
      </c>
      <c r="L22" s="22"/>
      <c r="M22" s="23" t="s">
        <v>29</v>
      </c>
      <c r="N22" s="22"/>
      <c r="O22" s="22"/>
      <c r="P22" s="25" t="e">
        <f>N22/O22</f>
        <v>#DIV/0!</v>
      </c>
      <c r="Q22" s="22"/>
      <c r="R22" s="22" t="s">
        <v>29</v>
      </c>
      <c r="S22" s="22"/>
      <c r="T22" s="22"/>
      <c r="U22" s="25" t="e">
        <f>S22/T22</f>
        <v>#DIV/0!</v>
      </c>
      <c r="V22" s="22"/>
      <c r="W22" s="22" t="s">
        <v>29</v>
      </c>
      <c r="X22" s="22"/>
      <c r="Y22" s="22"/>
      <c r="Z22" s="25" t="e">
        <f>X22/Y22</f>
        <v>#DIV/0!</v>
      </c>
      <c r="AA22" s="22"/>
      <c r="AB22" s="22" t="s">
        <v>29</v>
      </c>
      <c r="AC22" s="22"/>
      <c r="AD22" s="22"/>
      <c r="AE22" s="25" t="e">
        <f>AC22/AD22</f>
        <v>#DIV/0!</v>
      </c>
      <c r="AF22" s="22"/>
      <c r="AG22" s="22" t="s">
        <v>29</v>
      </c>
      <c r="AH22" s="22"/>
      <c r="AI22" s="22"/>
      <c r="AJ22" s="25" t="e">
        <f>AH22/AI22</f>
        <v>#DIV/0!</v>
      </c>
      <c r="AK22" s="51">
        <v>7</v>
      </c>
      <c r="AL22" s="22"/>
      <c r="AM22" s="22">
        <v>44</v>
      </c>
      <c r="AN22" s="22">
        <v>44</v>
      </c>
      <c r="AO22" s="25">
        <f>AM22/AN22</f>
        <v>1</v>
      </c>
      <c r="AP22" s="22"/>
      <c r="AQ22" s="22" t="s">
        <v>29</v>
      </c>
      <c r="AR22" s="22"/>
      <c r="AS22" s="22"/>
      <c r="AT22" s="25" t="e">
        <f>AR22/AS22</f>
        <v>#DIV/0!</v>
      </c>
      <c r="AU22" s="22"/>
      <c r="AV22" s="22" t="s">
        <v>29</v>
      </c>
      <c r="AW22" s="22"/>
      <c r="AX22" s="22"/>
      <c r="AY22" s="25" t="e">
        <f>AW22/AX22</f>
        <v>#DIV/0!</v>
      </c>
      <c r="AZ22" s="22"/>
      <c r="BA22" s="22" t="s">
        <v>29</v>
      </c>
      <c r="BB22" s="22">
        <v>445</v>
      </c>
      <c r="BC22" s="22">
        <v>445</v>
      </c>
      <c r="BD22" s="25">
        <f>BB22/BC22</f>
        <v>1</v>
      </c>
      <c r="BE22" s="22"/>
      <c r="BF22" s="22" t="s">
        <v>29</v>
      </c>
      <c r="BG22" s="22"/>
      <c r="BH22" s="22"/>
      <c r="BI22" s="25" t="e">
        <f aca="true" t="shared" si="0" ref="BI22:BI33">BG22/BH22</f>
        <v>#DIV/0!</v>
      </c>
      <c r="BJ22" s="22"/>
      <c r="BK22" s="22" t="s">
        <v>29</v>
      </c>
      <c r="BL22" s="22"/>
      <c r="BM22" s="22"/>
      <c r="BN22" s="25" t="e">
        <f>BL22*100/BM22</f>
        <v>#DIV/0!</v>
      </c>
      <c r="BO22" s="22"/>
      <c r="BP22" s="22" t="s">
        <v>29</v>
      </c>
      <c r="BQ22" s="22"/>
      <c r="BR22" s="22"/>
      <c r="BS22" s="25" t="e">
        <f>BQ22/BR22</f>
        <v>#DIV/0!</v>
      </c>
      <c r="BT22" s="22"/>
      <c r="BU22" s="22" t="s">
        <v>29</v>
      </c>
      <c r="BV22" s="22"/>
      <c r="BW22" s="22"/>
      <c r="BX22" s="26" t="e">
        <f>BV22*100000/BW22</f>
        <v>#DIV/0!</v>
      </c>
      <c r="BY22" s="22"/>
      <c r="BZ22" s="22" t="s">
        <v>29</v>
      </c>
      <c r="CA22" s="22"/>
      <c r="CB22" s="22"/>
      <c r="CC22" s="26" t="e">
        <f>CA22*100000/CB22</f>
        <v>#DIV/0!</v>
      </c>
      <c r="CD22" s="22"/>
      <c r="CE22" s="22" t="s">
        <v>29</v>
      </c>
      <c r="CF22" s="22"/>
      <c r="CG22" s="22"/>
      <c r="CH22" s="26" t="e">
        <f>CF22*100000/CG22</f>
        <v>#DIV/0!</v>
      </c>
    </row>
    <row r="23" spans="1:86" ht="12.75">
      <c r="A23" s="70">
        <v>41</v>
      </c>
      <c r="B23" s="70">
        <v>2015</v>
      </c>
      <c r="C23" s="99" t="s">
        <v>60</v>
      </c>
      <c r="D23" s="103" t="s">
        <v>61</v>
      </c>
      <c r="E23" s="103">
        <v>9</v>
      </c>
      <c r="F23" s="103" t="s">
        <v>62</v>
      </c>
      <c r="G23" s="39"/>
      <c r="H23" s="39" t="s">
        <v>29</v>
      </c>
      <c r="I23" s="85"/>
      <c r="J23" s="85"/>
      <c r="K23" s="43" t="e">
        <f>I23/J23</f>
        <v>#DIV/0!</v>
      </c>
      <c r="L23" s="39"/>
      <c r="M23" s="40" t="s">
        <v>29</v>
      </c>
      <c r="N23" s="39"/>
      <c r="O23" s="39"/>
      <c r="P23" s="41" t="e">
        <f>N23/O23</f>
        <v>#DIV/0!</v>
      </c>
      <c r="Q23" s="39"/>
      <c r="R23" s="39" t="s">
        <v>29</v>
      </c>
      <c r="S23" s="39"/>
      <c r="T23" s="39"/>
      <c r="U23" s="41" t="e">
        <f>S23/T23</f>
        <v>#DIV/0!</v>
      </c>
      <c r="V23" s="39"/>
      <c r="W23" s="39" t="s">
        <v>29</v>
      </c>
      <c r="X23" s="39"/>
      <c r="Y23" s="39"/>
      <c r="Z23" s="41" t="e">
        <f>X23/Y23</f>
        <v>#DIV/0!</v>
      </c>
      <c r="AA23" s="39"/>
      <c r="AB23" s="39" t="s">
        <v>29</v>
      </c>
      <c r="AC23" s="39"/>
      <c r="AD23" s="39"/>
      <c r="AE23" s="41" t="e">
        <f>AC23/AD23</f>
        <v>#DIV/0!</v>
      </c>
      <c r="AF23" s="39"/>
      <c r="AG23" s="39" t="s">
        <v>29</v>
      </c>
      <c r="AH23" s="39"/>
      <c r="AI23" s="39"/>
      <c r="AJ23" s="41" t="e">
        <f>AH23/AI23</f>
        <v>#DIV/0!</v>
      </c>
      <c r="AK23" s="39"/>
      <c r="AL23" s="39" t="s">
        <v>29</v>
      </c>
      <c r="AM23" s="85"/>
      <c r="AN23" s="85"/>
      <c r="AO23" s="41" t="e">
        <f>AM23/AN23</f>
        <v>#DIV/0!</v>
      </c>
      <c r="AP23" s="39">
        <v>8</v>
      </c>
      <c r="AQ23" s="39"/>
      <c r="AR23" s="39">
        <v>0</v>
      </c>
      <c r="AS23" s="39">
        <v>0</v>
      </c>
      <c r="AT23" s="41" t="e">
        <f>AR23/AS23</f>
        <v>#DIV/0!</v>
      </c>
      <c r="AU23" s="39"/>
      <c r="AV23" s="39" t="s">
        <v>29</v>
      </c>
      <c r="AW23" s="39"/>
      <c r="AX23" s="39"/>
      <c r="AY23" s="41" t="e">
        <f>AW23/AX23</f>
        <v>#DIV/0!</v>
      </c>
      <c r="AZ23" s="51">
        <v>10</v>
      </c>
      <c r="BA23" s="39"/>
      <c r="BB23" s="39">
        <v>0</v>
      </c>
      <c r="BC23" s="39">
        <v>0</v>
      </c>
      <c r="BD23" s="41" t="e">
        <f>BB23/BC23</f>
        <v>#DIV/0!</v>
      </c>
      <c r="BE23" s="51">
        <v>11</v>
      </c>
      <c r="BF23" s="39"/>
      <c r="BG23" s="39">
        <v>0</v>
      </c>
      <c r="BH23" s="39">
        <v>0</v>
      </c>
      <c r="BI23" s="41" t="e">
        <f t="shared" si="0"/>
        <v>#DIV/0!</v>
      </c>
      <c r="BJ23" s="39">
        <v>12</v>
      </c>
      <c r="BK23" s="39"/>
      <c r="BL23" s="39">
        <v>0</v>
      </c>
      <c r="BM23" s="39">
        <v>0</v>
      </c>
      <c r="BN23" s="41" t="e">
        <f>BL23*100/BM23</f>
        <v>#DIV/0!</v>
      </c>
      <c r="BO23" s="39">
        <v>13</v>
      </c>
      <c r="BP23" s="39"/>
      <c r="BQ23" s="39">
        <v>0</v>
      </c>
      <c r="BR23" s="39">
        <v>0</v>
      </c>
      <c r="BS23" s="41" t="e">
        <f>BQ23/BR23</f>
        <v>#DIV/0!</v>
      </c>
      <c r="BT23" s="51">
        <v>14</v>
      </c>
      <c r="BU23" s="39"/>
      <c r="BV23" s="39">
        <v>0</v>
      </c>
      <c r="BW23" s="39">
        <v>0</v>
      </c>
      <c r="BX23" s="42" t="e">
        <f>BV23*100000/BW23</f>
        <v>#DIV/0!</v>
      </c>
      <c r="BY23" s="22">
        <v>15</v>
      </c>
      <c r="BZ23" s="39"/>
      <c r="CA23" s="39">
        <v>0</v>
      </c>
      <c r="CB23" s="39">
        <v>0</v>
      </c>
      <c r="CC23" s="42" t="e">
        <f>CA23*100000/CB23</f>
        <v>#DIV/0!</v>
      </c>
      <c r="CD23" s="51">
        <v>16</v>
      </c>
      <c r="CE23" s="39"/>
      <c r="CF23" s="39">
        <v>0</v>
      </c>
      <c r="CG23" s="39">
        <v>0</v>
      </c>
      <c r="CH23" s="42" t="e">
        <f>CF23*100000/CG23</f>
        <v>#DIV/0!</v>
      </c>
    </row>
    <row r="24" spans="1:86" s="124" customFormat="1" ht="25.5">
      <c r="A24" s="85">
        <v>41</v>
      </c>
      <c r="B24" s="85">
        <v>2015</v>
      </c>
      <c r="C24" s="99" t="s">
        <v>66</v>
      </c>
      <c r="D24" s="85" t="s">
        <v>52</v>
      </c>
      <c r="E24" s="85">
        <v>5</v>
      </c>
      <c r="F24" s="85" t="s">
        <v>63</v>
      </c>
      <c r="G24" s="125">
        <v>1</v>
      </c>
      <c r="H24" s="111"/>
      <c r="I24" s="54">
        <v>536</v>
      </c>
      <c r="J24" s="54">
        <v>914</v>
      </c>
      <c r="K24" s="114">
        <f>+I24/J24</f>
        <v>0.5864332603938731</v>
      </c>
      <c r="L24" s="51">
        <v>2</v>
      </c>
      <c r="M24" s="111"/>
      <c r="N24" s="54">
        <v>2986</v>
      </c>
      <c r="O24" s="54">
        <v>392</v>
      </c>
      <c r="P24" s="114">
        <f>+N24/O24</f>
        <v>7.61734693877551</v>
      </c>
      <c r="Q24" s="51">
        <v>3</v>
      </c>
      <c r="R24" s="111"/>
      <c r="S24" s="54">
        <v>219</v>
      </c>
      <c r="T24" s="54">
        <v>41</v>
      </c>
      <c r="U24" s="114">
        <f>+S24/T24</f>
        <v>5.341463414634147</v>
      </c>
      <c r="V24" s="51">
        <v>4</v>
      </c>
      <c r="W24" s="111"/>
      <c r="X24" s="54">
        <v>93</v>
      </c>
      <c r="Y24" s="54">
        <v>18</v>
      </c>
      <c r="Z24" s="114">
        <v>5</v>
      </c>
      <c r="AA24" s="51">
        <v>5</v>
      </c>
      <c r="AB24" s="111"/>
      <c r="AC24" s="54">
        <v>355</v>
      </c>
      <c r="AD24" s="54">
        <v>64</v>
      </c>
      <c r="AE24" s="114">
        <f>+AC24/AD24</f>
        <v>5.546875</v>
      </c>
      <c r="AF24" s="51">
        <v>6</v>
      </c>
      <c r="AG24" s="111"/>
      <c r="AH24" s="54">
        <v>21</v>
      </c>
      <c r="AI24" s="54">
        <v>4</v>
      </c>
      <c r="AJ24" s="114">
        <f>+AH24/AI24</f>
        <v>5.25</v>
      </c>
      <c r="AK24" s="51">
        <v>7</v>
      </c>
      <c r="AL24" s="111"/>
      <c r="AM24" s="54">
        <v>72</v>
      </c>
      <c r="AN24" s="54">
        <v>42</v>
      </c>
      <c r="AO24" s="114">
        <f>+AM24/AN24</f>
        <v>1.7142857142857142</v>
      </c>
      <c r="AP24" s="111"/>
      <c r="AQ24" s="111" t="s">
        <v>29</v>
      </c>
      <c r="AR24" s="112"/>
      <c r="AS24" s="112"/>
      <c r="AT24" s="114" t="e">
        <v>#DIV/0!</v>
      </c>
      <c r="AU24" s="111"/>
      <c r="AV24" s="111" t="s">
        <v>29</v>
      </c>
      <c r="AW24" s="112"/>
      <c r="AX24" s="112"/>
      <c r="AY24" s="114" t="e">
        <v>#DIV/0!</v>
      </c>
      <c r="AZ24" s="111"/>
      <c r="BA24" s="111" t="s">
        <v>29</v>
      </c>
      <c r="BB24" s="112"/>
      <c r="BC24" s="112"/>
      <c r="BD24" s="114" t="e">
        <v>#DIV/0!</v>
      </c>
      <c r="BE24" s="51">
        <v>11</v>
      </c>
      <c r="BF24" s="111"/>
      <c r="BG24" s="112" t="s">
        <v>115</v>
      </c>
      <c r="BH24" s="112" t="s">
        <v>114</v>
      </c>
      <c r="BI24" s="114">
        <f t="shared" si="0"/>
        <v>20</v>
      </c>
      <c r="BJ24" s="111"/>
      <c r="BK24" s="111" t="s">
        <v>29</v>
      </c>
      <c r="BL24" s="112"/>
      <c r="BM24" s="112"/>
      <c r="BN24" s="114" t="e">
        <v>#DIV/0!</v>
      </c>
      <c r="BO24" s="111"/>
      <c r="BP24" s="111" t="s">
        <v>29</v>
      </c>
      <c r="BQ24" s="112"/>
      <c r="BR24" s="112"/>
      <c r="BS24" s="114" t="e">
        <v>#DIV/0!</v>
      </c>
      <c r="BT24" s="111"/>
      <c r="BU24" s="111" t="s">
        <v>29</v>
      </c>
      <c r="BV24" s="112"/>
      <c r="BW24" s="112"/>
      <c r="BX24" s="114" t="e">
        <v>#DIV/0!</v>
      </c>
      <c r="BY24" s="111"/>
      <c r="BZ24" s="111" t="s">
        <v>29</v>
      </c>
      <c r="CA24" s="112"/>
      <c r="CB24" s="112"/>
      <c r="CC24" s="114" t="e">
        <v>#DIV/0!</v>
      </c>
      <c r="CD24" s="111"/>
      <c r="CE24" s="111" t="s">
        <v>29</v>
      </c>
      <c r="CF24" s="112"/>
      <c r="CG24" s="112"/>
      <c r="CH24" s="114" t="e">
        <v>#DIV/0!</v>
      </c>
    </row>
    <row r="25" spans="1:86" s="124" customFormat="1" ht="12.75">
      <c r="A25" s="85">
        <v>41</v>
      </c>
      <c r="B25" s="85">
        <v>2015</v>
      </c>
      <c r="C25" s="99" t="s">
        <v>69</v>
      </c>
      <c r="D25" s="85" t="s">
        <v>70</v>
      </c>
      <c r="E25" s="85">
        <v>1</v>
      </c>
      <c r="F25" s="85" t="s">
        <v>71</v>
      </c>
      <c r="G25" s="39"/>
      <c r="H25" s="39" t="s">
        <v>29</v>
      </c>
      <c r="I25" s="40"/>
      <c r="J25" s="40"/>
      <c r="K25" s="43" t="e">
        <f aca="true" t="shared" si="1" ref="K25:K46">I25/J25</f>
        <v>#DIV/0!</v>
      </c>
      <c r="L25" s="39"/>
      <c r="M25" s="39" t="s">
        <v>29</v>
      </c>
      <c r="N25" s="40"/>
      <c r="O25" s="40"/>
      <c r="P25" s="43" t="e">
        <f aca="true" t="shared" si="2" ref="P25:P46">N25/O25</f>
        <v>#DIV/0!</v>
      </c>
      <c r="Q25" s="39"/>
      <c r="R25" s="39" t="s">
        <v>29</v>
      </c>
      <c r="S25" s="40"/>
      <c r="T25" s="40"/>
      <c r="U25" s="43" t="e">
        <f aca="true" t="shared" si="3" ref="U25:U39">S25/T25</f>
        <v>#DIV/0!</v>
      </c>
      <c r="V25" s="39"/>
      <c r="W25" s="39" t="s">
        <v>29</v>
      </c>
      <c r="X25" s="40"/>
      <c r="Y25" s="40"/>
      <c r="Z25" s="43" t="e">
        <f aca="true" t="shared" si="4" ref="Z25:Z39">X25/Y25</f>
        <v>#DIV/0!</v>
      </c>
      <c r="AA25" s="39"/>
      <c r="AB25" s="39" t="s">
        <v>29</v>
      </c>
      <c r="AC25" s="40"/>
      <c r="AD25" s="40"/>
      <c r="AE25" s="43" t="e">
        <f aca="true" t="shared" si="5" ref="AE25:AE39">AC25/AD25</f>
        <v>#DIV/0!</v>
      </c>
      <c r="AF25" s="39"/>
      <c r="AG25" s="39" t="s">
        <v>29</v>
      </c>
      <c r="AH25" s="40"/>
      <c r="AI25" s="40"/>
      <c r="AJ25" s="43" t="e">
        <f aca="true" t="shared" si="6" ref="AJ25:AJ39">AH25/AI25</f>
        <v>#DIV/0!</v>
      </c>
      <c r="AK25" s="39"/>
      <c r="AL25" s="39" t="s">
        <v>29</v>
      </c>
      <c r="AM25" s="40"/>
      <c r="AN25" s="40"/>
      <c r="AO25" s="43" t="e">
        <f aca="true" t="shared" si="7" ref="AO25:AO46">AM25/AN25</f>
        <v>#DIV/0!</v>
      </c>
      <c r="AP25" s="39">
        <v>8</v>
      </c>
      <c r="AQ25" s="39"/>
      <c r="AR25" s="112" t="s">
        <v>116</v>
      </c>
      <c r="AS25" s="112" t="s">
        <v>116</v>
      </c>
      <c r="AT25" s="43">
        <f aca="true" t="shared" si="8" ref="AT25:AT39">AR25/AS25</f>
        <v>1</v>
      </c>
      <c r="AU25" s="39">
        <v>9</v>
      </c>
      <c r="AV25" s="39"/>
      <c r="AW25" s="112" t="s">
        <v>117</v>
      </c>
      <c r="AX25" s="112" t="s">
        <v>118</v>
      </c>
      <c r="AY25" s="43">
        <f aca="true" t="shared" si="9" ref="AY25:AY39">AW25/AX25</f>
        <v>1.8818565400843883</v>
      </c>
      <c r="AZ25" s="51">
        <v>10</v>
      </c>
      <c r="BA25" s="39"/>
      <c r="BB25" s="112" t="s">
        <v>119</v>
      </c>
      <c r="BC25" s="112" t="s">
        <v>120</v>
      </c>
      <c r="BD25" s="43">
        <f aca="true" t="shared" si="10" ref="BD25:BD39">BB25/BC25</f>
        <v>0.9723546234509056</v>
      </c>
      <c r="BE25" s="51">
        <v>11</v>
      </c>
      <c r="BF25" s="39"/>
      <c r="BG25" s="112" t="s">
        <v>121</v>
      </c>
      <c r="BH25" s="112" t="s">
        <v>122</v>
      </c>
      <c r="BI25" s="43">
        <f t="shared" si="0"/>
        <v>4.1512915129151295</v>
      </c>
      <c r="BJ25" s="39">
        <v>12</v>
      </c>
      <c r="BK25" s="39"/>
      <c r="BL25" s="112" t="s">
        <v>123</v>
      </c>
      <c r="BM25" s="112" t="s">
        <v>124</v>
      </c>
      <c r="BN25" s="43">
        <f>BL25/BM25</f>
        <v>0.022857142857142857</v>
      </c>
      <c r="BO25" s="39">
        <v>13</v>
      </c>
      <c r="BP25" s="39"/>
      <c r="BQ25" s="112" t="s">
        <v>125</v>
      </c>
      <c r="BR25" s="112" t="s">
        <v>126</v>
      </c>
      <c r="BS25" s="43">
        <f aca="true" t="shared" si="11" ref="BS25:BS37">BQ25/BR25</f>
        <v>26.500740740740742</v>
      </c>
      <c r="BT25" s="39"/>
      <c r="BU25" s="39" t="s">
        <v>29</v>
      </c>
      <c r="BV25" s="40"/>
      <c r="BW25" s="112"/>
      <c r="BX25" s="43" t="e">
        <f>BV25/BW25</f>
        <v>#DIV/0!</v>
      </c>
      <c r="BY25" s="39"/>
      <c r="BZ25" s="39" t="s">
        <v>29</v>
      </c>
      <c r="CA25" s="40"/>
      <c r="CB25" s="112"/>
      <c r="CC25" s="43" t="e">
        <f>CA25/CB25</f>
        <v>#DIV/0!</v>
      </c>
      <c r="CD25" s="39"/>
      <c r="CE25" s="39" t="s">
        <v>29</v>
      </c>
      <c r="CF25" s="40"/>
      <c r="CG25" s="112"/>
      <c r="CH25" s="43" t="e">
        <f>CF25/CG25</f>
        <v>#DIV/0!</v>
      </c>
    </row>
    <row r="26" spans="1:86" ht="25.5">
      <c r="A26" s="85">
        <v>41</v>
      </c>
      <c r="B26" s="85">
        <v>2015</v>
      </c>
      <c r="C26" s="99" t="s">
        <v>64</v>
      </c>
      <c r="D26" s="85" t="s">
        <v>52</v>
      </c>
      <c r="E26" s="85">
        <v>5</v>
      </c>
      <c r="F26" s="85" t="s">
        <v>65</v>
      </c>
      <c r="G26" s="39"/>
      <c r="H26" s="111" t="s">
        <v>29</v>
      </c>
      <c r="I26" s="40"/>
      <c r="J26" s="40"/>
      <c r="K26" s="43" t="e">
        <f t="shared" si="1"/>
        <v>#DIV/0!</v>
      </c>
      <c r="L26" s="39"/>
      <c r="M26" s="111" t="s">
        <v>29</v>
      </c>
      <c r="N26" s="40"/>
      <c r="O26" s="40"/>
      <c r="P26" s="43" t="e">
        <f t="shared" si="2"/>
        <v>#DIV/0!</v>
      </c>
      <c r="Q26" s="39"/>
      <c r="R26" s="111" t="s">
        <v>29</v>
      </c>
      <c r="S26" s="40"/>
      <c r="T26" s="40"/>
      <c r="U26" s="43" t="e">
        <f t="shared" si="3"/>
        <v>#DIV/0!</v>
      </c>
      <c r="V26" s="39"/>
      <c r="W26" s="111" t="s">
        <v>29</v>
      </c>
      <c r="X26" s="40"/>
      <c r="Y26" s="40"/>
      <c r="Z26" s="43" t="e">
        <f t="shared" si="4"/>
        <v>#DIV/0!</v>
      </c>
      <c r="AA26" s="39"/>
      <c r="AB26" s="111" t="s">
        <v>29</v>
      </c>
      <c r="AC26" s="40"/>
      <c r="AD26" s="40"/>
      <c r="AE26" s="43" t="e">
        <f t="shared" si="5"/>
        <v>#DIV/0!</v>
      </c>
      <c r="AF26" s="39"/>
      <c r="AG26" s="111" t="s">
        <v>29</v>
      </c>
      <c r="AH26" s="40"/>
      <c r="AI26" s="40"/>
      <c r="AJ26" s="43" t="e">
        <f t="shared" si="6"/>
        <v>#DIV/0!</v>
      </c>
      <c r="AK26" s="39"/>
      <c r="AL26" s="111" t="s">
        <v>29</v>
      </c>
      <c r="AM26" s="40"/>
      <c r="AN26" s="40"/>
      <c r="AO26" s="43" t="e">
        <f t="shared" si="7"/>
        <v>#DIV/0!</v>
      </c>
      <c r="AP26" s="39"/>
      <c r="AQ26" s="111" t="s">
        <v>29</v>
      </c>
      <c r="AR26" s="40"/>
      <c r="AS26" s="40"/>
      <c r="AT26" s="43" t="e">
        <f t="shared" si="8"/>
        <v>#DIV/0!</v>
      </c>
      <c r="AU26" s="39"/>
      <c r="AV26" s="111" t="s">
        <v>29</v>
      </c>
      <c r="AW26" s="40"/>
      <c r="AX26" s="40"/>
      <c r="AY26" s="43" t="e">
        <f t="shared" si="9"/>
        <v>#DIV/0!</v>
      </c>
      <c r="AZ26" s="39"/>
      <c r="BA26" s="111" t="s">
        <v>29</v>
      </c>
      <c r="BB26" s="40"/>
      <c r="BC26" s="40"/>
      <c r="BD26" s="43" t="e">
        <f t="shared" si="10"/>
        <v>#DIV/0!</v>
      </c>
      <c r="BE26" s="39"/>
      <c r="BF26" s="111" t="s">
        <v>29</v>
      </c>
      <c r="BG26" s="40"/>
      <c r="BH26" s="40"/>
      <c r="BI26" s="43" t="e">
        <f t="shared" si="0"/>
        <v>#DIV/0!</v>
      </c>
      <c r="BJ26" s="39"/>
      <c r="BK26" s="111" t="s">
        <v>29</v>
      </c>
      <c r="BL26" s="40"/>
      <c r="BM26" s="40"/>
      <c r="BN26" s="43" t="e">
        <f>BL26*100/BM26</f>
        <v>#DIV/0!</v>
      </c>
      <c r="BO26" s="39"/>
      <c r="BP26" s="111" t="s">
        <v>29</v>
      </c>
      <c r="BQ26" s="40"/>
      <c r="BR26" s="40"/>
      <c r="BS26" s="43" t="e">
        <f t="shared" si="11"/>
        <v>#DIV/0!</v>
      </c>
      <c r="BT26" s="51">
        <v>14</v>
      </c>
      <c r="BU26" s="39"/>
      <c r="BV26" s="40" t="s">
        <v>92</v>
      </c>
      <c r="BW26" s="112" t="s">
        <v>123</v>
      </c>
      <c r="BX26" s="43">
        <f>BV26*100000/BW26</f>
        <v>0</v>
      </c>
      <c r="BY26" s="22">
        <v>15</v>
      </c>
      <c r="BZ26" s="39"/>
      <c r="CA26" s="40" t="s">
        <v>92</v>
      </c>
      <c r="CB26" s="112" t="s">
        <v>98</v>
      </c>
      <c r="CC26" s="43">
        <f>CA26*100000/CB26</f>
        <v>0</v>
      </c>
      <c r="CD26" s="51">
        <v>16</v>
      </c>
      <c r="CE26" s="39"/>
      <c r="CF26" s="40" t="s">
        <v>92</v>
      </c>
      <c r="CG26" s="112" t="s">
        <v>123</v>
      </c>
      <c r="CH26" s="43">
        <f>CF26*100000/CG26</f>
        <v>0</v>
      </c>
    </row>
    <row r="27" spans="1:86" ht="12.75">
      <c r="A27" s="85">
        <v>41</v>
      </c>
      <c r="B27" s="85">
        <v>2015</v>
      </c>
      <c r="C27" s="99" t="s">
        <v>68</v>
      </c>
      <c r="D27" s="85" t="s">
        <v>52</v>
      </c>
      <c r="E27" s="85">
        <v>5</v>
      </c>
      <c r="F27" s="85" t="s">
        <v>67</v>
      </c>
      <c r="G27" s="39"/>
      <c r="H27" s="39" t="s">
        <v>29</v>
      </c>
      <c r="I27" s="40"/>
      <c r="J27" s="40"/>
      <c r="K27" s="43" t="e">
        <f t="shared" si="1"/>
        <v>#DIV/0!</v>
      </c>
      <c r="L27" s="39"/>
      <c r="M27" s="39" t="s">
        <v>29</v>
      </c>
      <c r="N27" s="40"/>
      <c r="O27" s="40"/>
      <c r="P27" s="43" t="e">
        <f t="shared" si="2"/>
        <v>#DIV/0!</v>
      </c>
      <c r="Q27" s="39"/>
      <c r="R27" s="39" t="s">
        <v>29</v>
      </c>
      <c r="S27" s="40"/>
      <c r="T27" s="40"/>
      <c r="U27" s="43" t="e">
        <f t="shared" si="3"/>
        <v>#DIV/0!</v>
      </c>
      <c r="V27" s="39"/>
      <c r="W27" s="39" t="s">
        <v>29</v>
      </c>
      <c r="X27" s="40"/>
      <c r="Y27" s="40"/>
      <c r="Z27" s="43" t="e">
        <f t="shared" si="4"/>
        <v>#DIV/0!</v>
      </c>
      <c r="AA27" s="39"/>
      <c r="AB27" s="39" t="s">
        <v>29</v>
      </c>
      <c r="AC27" s="40"/>
      <c r="AD27" s="40"/>
      <c r="AE27" s="43" t="e">
        <f t="shared" si="5"/>
        <v>#DIV/0!</v>
      </c>
      <c r="AF27" s="39"/>
      <c r="AG27" s="39" t="s">
        <v>29</v>
      </c>
      <c r="AH27" s="40"/>
      <c r="AI27" s="40"/>
      <c r="AJ27" s="43" t="e">
        <f t="shared" si="6"/>
        <v>#DIV/0!</v>
      </c>
      <c r="AK27" s="39"/>
      <c r="AL27" s="39" t="s">
        <v>29</v>
      </c>
      <c r="AM27" s="40"/>
      <c r="AN27" s="40"/>
      <c r="AO27" s="43" t="e">
        <f t="shared" si="7"/>
        <v>#DIV/0!</v>
      </c>
      <c r="AP27" s="39">
        <v>8</v>
      </c>
      <c r="AQ27" s="39"/>
      <c r="AR27" s="112" t="s">
        <v>127</v>
      </c>
      <c r="AS27" s="112" t="s">
        <v>128</v>
      </c>
      <c r="AT27" s="43">
        <f t="shared" si="8"/>
        <v>2.7729508196721313</v>
      </c>
      <c r="AU27" s="39">
        <v>9</v>
      </c>
      <c r="AV27" s="39"/>
      <c r="AW27" s="112" t="s">
        <v>129</v>
      </c>
      <c r="AX27" s="112" t="s">
        <v>130</v>
      </c>
      <c r="AY27" s="43">
        <f t="shared" si="9"/>
        <v>3.423357664233577</v>
      </c>
      <c r="AZ27" s="39"/>
      <c r="BA27" s="39" t="s">
        <v>29</v>
      </c>
      <c r="BB27" s="40"/>
      <c r="BC27" s="40"/>
      <c r="BD27" s="43" t="e">
        <f t="shared" si="10"/>
        <v>#DIV/0!</v>
      </c>
      <c r="BE27" s="39"/>
      <c r="BF27" s="39" t="s">
        <v>29</v>
      </c>
      <c r="BG27" s="40"/>
      <c r="BH27" s="40"/>
      <c r="BI27" s="43" t="e">
        <f t="shared" si="0"/>
        <v>#DIV/0!</v>
      </c>
      <c r="BJ27" s="39"/>
      <c r="BK27" s="39" t="s">
        <v>29</v>
      </c>
      <c r="BL27" s="40"/>
      <c r="BM27" s="40"/>
      <c r="BN27" s="43" t="e">
        <f>BL27/BM27</f>
        <v>#DIV/0!</v>
      </c>
      <c r="BO27" s="39"/>
      <c r="BP27" s="39" t="s">
        <v>29</v>
      </c>
      <c r="BQ27" s="40"/>
      <c r="BR27" s="40"/>
      <c r="BS27" s="43" t="e">
        <f t="shared" si="11"/>
        <v>#DIV/0!</v>
      </c>
      <c r="BT27" s="39"/>
      <c r="BU27" s="39" t="s">
        <v>29</v>
      </c>
      <c r="BV27" s="40"/>
      <c r="BW27" s="112"/>
      <c r="BX27" s="43" t="e">
        <f>BV27/BW27</f>
        <v>#DIV/0!</v>
      </c>
      <c r="BY27" s="39"/>
      <c r="BZ27" s="39" t="s">
        <v>29</v>
      </c>
      <c r="CA27" s="40"/>
      <c r="CB27" s="112"/>
      <c r="CC27" s="43" t="e">
        <f>CA27/CB27</f>
        <v>#DIV/0!</v>
      </c>
      <c r="CD27" s="39"/>
      <c r="CE27" s="39" t="s">
        <v>29</v>
      </c>
      <c r="CF27" s="40"/>
      <c r="CG27" s="112"/>
      <c r="CH27" s="43" t="e">
        <f>CF27/CG27</f>
        <v>#DIV/0!</v>
      </c>
    </row>
    <row r="28" spans="1:86" s="101" customFormat="1" ht="12.75">
      <c r="A28" s="68">
        <v>41</v>
      </c>
      <c r="B28" s="68">
        <v>2015</v>
      </c>
      <c r="C28" s="99" t="s">
        <v>94</v>
      </c>
      <c r="D28" s="70">
        <v>819000413</v>
      </c>
      <c r="E28" s="68">
        <v>1</v>
      </c>
      <c r="F28" s="85">
        <v>471890021501</v>
      </c>
      <c r="G28" s="125">
        <v>1</v>
      </c>
      <c r="H28" s="22"/>
      <c r="I28" s="112" t="s">
        <v>131</v>
      </c>
      <c r="J28" s="112" t="s">
        <v>132</v>
      </c>
      <c r="K28" s="43">
        <f t="shared" si="1"/>
        <v>0.22147001934235977</v>
      </c>
      <c r="L28" s="51">
        <v>2</v>
      </c>
      <c r="M28" s="23"/>
      <c r="N28" s="39">
        <v>579</v>
      </c>
      <c r="O28" s="39">
        <v>179</v>
      </c>
      <c r="P28" s="41">
        <f t="shared" si="2"/>
        <v>3.2346368715083798</v>
      </c>
      <c r="Q28" s="51">
        <v>3</v>
      </c>
      <c r="R28" s="39"/>
      <c r="S28" s="39">
        <v>67</v>
      </c>
      <c r="T28" s="39">
        <v>21</v>
      </c>
      <c r="U28" s="41">
        <f t="shared" si="3"/>
        <v>3.1904761904761907</v>
      </c>
      <c r="V28" s="51">
        <v>4</v>
      </c>
      <c r="W28" s="39"/>
      <c r="X28" s="39">
        <v>102</v>
      </c>
      <c r="Y28" s="39">
        <v>27</v>
      </c>
      <c r="Z28" s="41">
        <f t="shared" si="4"/>
        <v>3.7777777777777777</v>
      </c>
      <c r="AA28" s="51">
        <v>5</v>
      </c>
      <c r="AB28" s="39"/>
      <c r="AC28" s="39">
        <v>51</v>
      </c>
      <c r="AD28" s="39">
        <v>17</v>
      </c>
      <c r="AE28" s="41">
        <f t="shared" si="5"/>
        <v>3</v>
      </c>
      <c r="AF28" s="51">
        <v>6</v>
      </c>
      <c r="AG28" s="22"/>
      <c r="AH28" s="94">
        <v>0</v>
      </c>
      <c r="AI28" s="121">
        <v>0</v>
      </c>
      <c r="AJ28" s="41" t="e">
        <f t="shared" si="6"/>
        <v>#DIV/0!</v>
      </c>
      <c r="AK28" s="51">
        <v>7</v>
      </c>
      <c r="AL28" s="39"/>
      <c r="AM28" s="94">
        <v>36</v>
      </c>
      <c r="AN28" s="39">
        <v>117</v>
      </c>
      <c r="AO28" s="41">
        <f t="shared" si="7"/>
        <v>0.3076923076923077</v>
      </c>
      <c r="AP28" s="39">
        <v>8</v>
      </c>
      <c r="AQ28" s="22"/>
      <c r="AR28" s="39">
        <v>126</v>
      </c>
      <c r="AS28" s="39">
        <v>140</v>
      </c>
      <c r="AT28" s="41">
        <f t="shared" si="8"/>
        <v>0.9</v>
      </c>
      <c r="AU28" s="39"/>
      <c r="AV28" s="39" t="s">
        <v>29</v>
      </c>
      <c r="AW28" s="94"/>
      <c r="AX28" s="94"/>
      <c r="AY28" s="25" t="e">
        <f t="shared" si="9"/>
        <v>#DIV/0!</v>
      </c>
      <c r="AZ28" s="51">
        <v>10</v>
      </c>
      <c r="BA28" s="39"/>
      <c r="BB28" s="122">
        <v>761</v>
      </c>
      <c r="BC28" s="85">
        <v>2056</v>
      </c>
      <c r="BD28" s="41">
        <f t="shared" si="10"/>
        <v>0.37013618677042803</v>
      </c>
      <c r="BE28" s="51">
        <v>11</v>
      </c>
      <c r="BF28" s="22"/>
      <c r="BG28" s="122">
        <v>7</v>
      </c>
      <c r="BH28" s="85">
        <v>1</v>
      </c>
      <c r="BI28" s="41">
        <f t="shared" si="0"/>
        <v>7</v>
      </c>
      <c r="BJ28" s="39">
        <v>12</v>
      </c>
      <c r="BK28" s="22"/>
      <c r="BL28" s="94">
        <v>0</v>
      </c>
      <c r="BM28" s="121">
        <v>18</v>
      </c>
      <c r="BN28" s="41">
        <f>BL28/BM28</f>
        <v>0</v>
      </c>
      <c r="BO28" s="39">
        <v>13</v>
      </c>
      <c r="BP28" s="39"/>
      <c r="BQ28" s="122">
        <v>1267</v>
      </c>
      <c r="BR28" s="85">
        <v>240</v>
      </c>
      <c r="BS28" s="41">
        <f t="shared" si="11"/>
        <v>5.279166666666667</v>
      </c>
      <c r="BT28" s="51">
        <v>14</v>
      </c>
      <c r="BU28" s="39"/>
      <c r="BV28" s="94">
        <v>0</v>
      </c>
      <c r="BW28" s="94">
        <v>0</v>
      </c>
      <c r="BX28" s="42" t="e">
        <f>BV28/BW28</f>
        <v>#DIV/0!</v>
      </c>
      <c r="BY28" s="22">
        <v>15</v>
      </c>
      <c r="BZ28" s="22"/>
      <c r="CA28" s="94">
        <v>0</v>
      </c>
      <c r="CB28" s="94">
        <v>2</v>
      </c>
      <c r="CC28" s="26">
        <f>CA28/CB28</f>
        <v>0</v>
      </c>
      <c r="CD28" s="51">
        <v>16</v>
      </c>
      <c r="CE28" s="22"/>
      <c r="CF28" s="94">
        <v>0</v>
      </c>
      <c r="CG28" s="94">
        <v>0</v>
      </c>
      <c r="CH28" s="123" t="e">
        <f>CF28/CG28</f>
        <v>#DIV/0!</v>
      </c>
    </row>
    <row r="29" spans="1:86" s="110" customFormat="1" ht="15">
      <c r="A29" s="68">
        <v>41</v>
      </c>
      <c r="B29" s="68">
        <v>2015</v>
      </c>
      <c r="C29" s="99" t="s">
        <v>72</v>
      </c>
      <c r="D29" s="70">
        <v>819003269</v>
      </c>
      <c r="E29" s="68">
        <v>9</v>
      </c>
      <c r="F29" s="85">
        <v>472880007604</v>
      </c>
      <c r="G29" s="125">
        <v>1</v>
      </c>
      <c r="H29" s="38"/>
      <c r="I29" s="107" t="s">
        <v>110</v>
      </c>
      <c r="J29" s="107" t="s">
        <v>133</v>
      </c>
      <c r="K29" s="108">
        <f t="shared" si="1"/>
        <v>1.5172413793103448</v>
      </c>
      <c r="L29" s="38"/>
      <c r="M29" s="103" t="s">
        <v>29</v>
      </c>
      <c r="N29" s="55"/>
      <c r="O29" s="55"/>
      <c r="P29" s="105" t="e">
        <f t="shared" si="2"/>
        <v>#DIV/0!</v>
      </c>
      <c r="Q29" s="55"/>
      <c r="R29" s="55" t="s">
        <v>29</v>
      </c>
      <c r="S29" s="55"/>
      <c r="T29" s="55"/>
      <c r="U29" s="105" t="e">
        <f t="shared" si="3"/>
        <v>#DIV/0!</v>
      </c>
      <c r="V29" s="51">
        <v>4</v>
      </c>
      <c r="W29" s="55"/>
      <c r="X29" s="55">
        <v>0</v>
      </c>
      <c r="Y29" s="55">
        <v>0</v>
      </c>
      <c r="Z29" s="105" t="e">
        <f t="shared" si="4"/>
        <v>#DIV/0!</v>
      </c>
      <c r="AA29" s="55"/>
      <c r="AB29" s="55" t="s">
        <v>29</v>
      </c>
      <c r="AC29" s="55"/>
      <c r="AD29" s="55"/>
      <c r="AE29" s="105" t="e">
        <f t="shared" si="5"/>
        <v>#DIV/0!</v>
      </c>
      <c r="AF29" s="55"/>
      <c r="AG29" s="55" t="s">
        <v>29</v>
      </c>
      <c r="AH29" s="55"/>
      <c r="AI29" s="55"/>
      <c r="AJ29" s="105" t="e">
        <f t="shared" si="6"/>
        <v>#DIV/0!</v>
      </c>
      <c r="AK29" s="51">
        <v>7</v>
      </c>
      <c r="AL29" s="55"/>
      <c r="AM29" s="107" t="s">
        <v>111</v>
      </c>
      <c r="AN29" s="109">
        <v>3</v>
      </c>
      <c r="AO29" s="105">
        <f t="shared" si="7"/>
        <v>0.6666666666666666</v>
      </c>
      <c r="AP29" s="55"/>
      <c r="AQ29" s="55" t="s">
        <v>29</v>
      </c>
      <c r="AR29" s="55"/>
      <c r="AS29" s="55"/>
      <c r="AT29" s="105" t="e">
        <f t="shared" si="8"/>
        <v>#DIV/0!</v>
      </c>
      <c r="AU29" s="55"/>
      <c r="AV29" s="55" t="s">
        <v>29</v>
      </c>
      <c r="AW29" s="55"/>
      <c r="AX29" s="55"/>
      <c r="AY29" s="105" t="e">
        <f t="shared" si="9"/>
        <v>#DIV/0!</v>
      </c>
      <c r="AZ29" s="51">
        <v>10</v>
      </c>
      <c r="BA29" s="55"/>
      <c r="BB29" s="107" t="s">
        <v>134</v>
      </c>
      <c r="BC29" s="109">
        <v>167</v>
      </c>
      <c r="BD29" s="105">
        <f t="shared" si="10"/>
        <v>0.4311377245508982</v>
      </c>
      <c r="BE29" s="55"/>
      <c r="BF29" s="55" t="s">
        <v>29</v>
      </c>
      <c r="BG29" s="55"/>
      <c r="BH29" s="55"/>
      <c r="BI29" s="105" t="e">
        <f t="shared" si="0"/>
        <v>#DIV/0!</v>
      </c>
      <c r="BJ29" s="55"/>
      <c r="BK29" s="55" t="s">
        <v>29</v>
      </c>
      <c r="BL29" s="55"/>
      <c r="BM29" s="55"/>
      <c r="BN29" s="105" t="e">
        <f aca="true" t="shared" si="12" ref="BN29:BN34">BL29*100/BM29</f>
        <v>#DIV/0!</v>
      </c>
      <c r="BO29" s="55"/>
      <c r="BP29" s="55" t="s">
        <v>29</v>
      </c>
      <c r="BQ29" s="55"/>
      <c r="BR29" s="55"/>
      <c r="BS29" s="105" t="e">
        <f t="shared" si="11"/>
        <v>#DIV/0!</v>
      </c>
      <c r="BT29" s="55"/>
      <c r="BU29" s="55" t="s">
        <v>29</v>
      </c>
      <c r="BV29" s="55"/>
      <c r="BW29" s="55"/>
      <c r="BX29" s="106" t="e">
        <f aca="true" t="shared" si="13" ref="BX29:BX34">BV29*100000/BW29</f>
        <v>#DIV/0!</v>
      </c>
      <c r="BY29" s="55"/>
      <c r="BZ29" s="55" t="s">
        <v>29</v>
      </c>
      <c r="CA29" s="55"/>
      <c r="CB29" s="55"/>
      <c r="CC29" s="106" t="e">
        <f aca="true" t="shared" si="14" ref="CC29:CC34">CA29*100000/CB29</f>
        <v>#DIV/0!</v>
      </c>
      <c r="CD29" s="55"/>
      <c r="CE29" s="55" t="s">
        <v>29</v>
      </c>
      <c r="CF29" s="55"/>
      <c r="CG29" s="55"/>
      <c r="CH29" s="106" t="e">
        <f aca="true" t="shared" si="15" ref="CH29:CH34">CF29*100000/CG29</f>
        <v>#DIV/0!</v>
      </c>
    </row>
    <row r="30" spans="1:86" s="110" customFormat="1" ht="12.75">
      <c r="A30" s="68">
        <v>41</v>
      </c>
      <c r="B30" s="68">
        <v>2015</v>
      </c>
      <c r="C30" s="99" t="s">
        <v>73</v>
      </c>
      <c r="D30" s="70" t="s">
        <v>74</v>
      </c>
      <c r="E30" s="68">
        <v>4</v>
      </c>
      <c r="F30" s="85">
        <v>472880004102</v>
      </c>
      <c r="G30" s="111"/>
      <c r="H30" s="50" t="s">
        <v>29</v>
      </c>
      <c r="I30" s="112"/>
      <c r="J30" s="113"/>
      <c r="K30" s="114" t="e">
        <f t="shared" si="1"/>
        <v>#DIV/0!</v>
      </c>
      <c r="L30" s="111"/>
      <c r="M30" s="115" t="s">
        <v>29</v>
      </c>
      <c r="N30" s="111"/>
      <c r="O30" s="111"/>
      <c r="P30" s="116" t="e">
        <f t="shared" si="2"/>
        <v>#DIV/0!</v>
      </c>
      <c r="Q30" s="111"/>
      <c r="R30" s="111" t="s">
        <v>29</v>
      </c>
      <c r="S30" s="111"/>
      <c r="T30" s="111"/>
      <c r="U30" s="116" t="e">
        <f t="shared" si="3"/>
        <v>#DIV/0!</v>
      </c>
      <c r="V30" s="111"/>
      <c r="W30" s="111" t="s">
        <v>29</v>
      </c>
      <c r="X30" s="111"/>
      <c r="Y30" s="111"/>
      <c r="Z30" s="116" t="e">
        <f t="shared" si="4"/>
        <v>#DIV/0!</v>
      </c>
      <c r="AA30" s="111"/>
      <c r="AB30" s="50" t="s">
        <v>29</v>
      </c>
      <c r="AC30" s="111"/>
      <c r="AD30" s="111"/>
      <c r="AE30" s="116" t="e">
        <f t="shared" si="5"/>
        <v>#DIV/0!</v>
      </c>
      <c r="AF30" s="111"/>
      <c r="AG30" s="50" t="s">
        <v>29</v>
      </c>
      <c r="AH30" s="117"/>
      <c r="AI30" s="117"/>
      <c r="AJ30" s="118" t="e">
        <f t="shared" si="6"/>
        <v>#DIV/0!</v>
      </c>
      <c r="AK30" s="111"/>
      <c r="AL30" s="111" t="s">
        <v>29</v>
      </c>
      <c r="AM30" s="117"/>
      <c r="AN30" s="111"/>
      <c r="AO30" s="116" t="e">
        <f t="shared" si="7"/>
        <v>#DIV/0!</v>
      </c>
      <c r="AP30" s="39">
        <v>8</v>
      </c>
      <c r="AQ30" s="50"/>
      <c r="AR30" s="111">
        <v>0</v>
      </c>
      <c r="AS30" s="111">
        <v>0</v>
      </c>
      <c r="AT30" s="116" t="e">
        <f t="shared" si="8"/>
        <v>#DIV/0!</v>
      </c>
      <c r="AU30" s="111"/>
      <c r="AV30" s="111" t="s">
        <v>29</v>
      </c>
      <c r="AW30" s="117"/>
      <c r="AX30" s="117"/>
      <c r="AY30" s="118" t="e">
        <f t="shared" si="9"/>
        <v>#DIV/0!</v>
      </c>
      <c r="AZ30" s="111"/>
      <c r="BA30" s="111" t="s">
        <v>29</v>
      </c>
      <c r="BB30" s="111"/>
      <c r="BC30" s="111"/>
      <c r="BD30" s="116" t="e">
        <f t="shared" si="10"/>
        <v>#DIV/0!</v>
      </c>
      <c r="BE30" s="51">
        <v>11</v>
      </c>
      <c r="BF30" s="50"/>
      <c r="BG30" s="111">
        <v>0</v>
      </c>
      <c r="BH30" s="117">
        <v>0</v>
      </c>
      <c r="BI30" s="116" t="e">
        <f t="shared" si="0"/>
        <v>#DIV/0!</v>
      </c>
      <c r="BJ30" s="39">
        <v>12</v>
      </c>
      <c r="BK30" s="50"/>
      <c r="BL30" s="94">
        <v>0</v>
      </c>
      <c r="BM30" s="117">
        <v>0</v>
      </c>
      <c r="BN30" s="116" t="e">
        <f t="shared" si="12"/>
        <v>#DIV/0!</v>
      </c>
      <c r="BO30" s="39">
        <v>13</v>
      </c>
      <c r="BP30" s="111"/>
      <c r="BQ30" s="111">
        <v>0</v>
      </c>
      <c r="BR30" s="117">
        <v>0</v>
      </c>
      <c r="BS30" s="116" t="e">
        <f t="shared" si="11"/>
        <v>#DIV/0!</v>
      </c>
      <c r="BT30" s="51">
        <v>14</v>
      </c>
      <c r="BU30" s="111" t="s">
        <v>101</v>
      </c>
      <c r="BV30" s="117">
        <v>0</v>
      </c>
      <c r="BW30" s="117">
        <v>0</v>
      </c>
      <c r="BX30" s="119" t="e">
        <f t="shared" si="13"/>
        <v>#DIV/0!</v>
      </c>
      <c r="BY30" s="22">
        <v>15</v>
      </c>
      <c r="BZ30" s="50" t="s">
        <v>101</v>
      </c>
      <c r="CA30" s="117">
        <v>0</v>
      </c>
      <c r="CB30" s="117">
        <v>0</v>
      </c>
      <c r="CC30" s="120" t="e">
        <f t="shared" si="14"/>
        <v>#DIV/0!</v>
      </c>
      <c r="CD30" s="51">
        <v>16</v>
      </c>
      <c r="CE30" s="50" t="s">
        <v>101</v>
      </c>
      <c r="CF30" s="117">
        <v>0</v>
      </c>
      <c r="CG30" s="117">
        <v>0</v>
      </c>
      <c r="CH30" s="120" t="e">
        <f t="shared" si="15"/>
        <v>#DIV/0!</v>
      </c>
    </row>
    <row r="31" spans="1:86" s="110" customFormat="1" ht="12.75">
      <c r="A31" s="68">
        <v>41</v>
      </c>
      <c r="B31" s="68">
        <v>2015</v>
      </c>
      <c r="C31" s="99" t="s">
        <v>75</v>
      </c>
      <c r="D31" s="70" t="s">
        <v>76</v>
      </c>
      <c r="E31" s="68">
        <v>7</v>
      </c>
      <c r="F31" s="85">
        <v>472880009101</v>
      </c>
      <c r="G31" s="111"/>
      <c r="H31" s="50" t="s">
        <v>29</v>
      </c>
      <c r="I31" s="112"/>
      <c r="J31" s="113"/>
      <c r="K31" s="114" t="e">
        <f t="shared" si="1"/>
        <v>#DIV/0!</v>
      </c>
      <c r="L31" s="111"/>
      <c r="M31" s="115" t="s">
        <v>29</v>
      </c>
      <c r="N31" s="111"/>
      <c r="O31" s="111"/>
      <c r="P31" s="116" t="e">
        <f t="shared" si="2"/>
        <v>#DIV/0!</v>
      </c>
      <c r="Q31" s="111"/>
      <c r="R31" s="111" t="s">
        <v>29</v>
      </c>
      <c r="S31" s="111"/>
      <c r="T31" s="111"/>
      <c r="U31" s="116" t="e">
        <f t="shared" si="3"/>
        <v>#DIV/0!</v>
      </c>
      <c r="V31" s="111"/>
      <c r="W31" s="111" t="s">
        <v>29</v>
      </c>
      <c r="X31" s="111"/>
      <c r="Y31" s="111"/>
      <c r="Z31" s="116" t="e">
        <f t="shared" si="4"/>
        <v>#DIV/0!</v>
      </c>
      <c r="AA31" s="111"/>
      <c r="AB31" s="50" t="s">
        <v>29</v>
      </c>
      <c r="AC31" s="111"/>
      <c r="AD31" s="111"/>
      <c r="AE31" s="116" t="e">
        <f t="shared" si="5"/>
        <v>#DIV/0!</v>
      </c>
      <c r="AF31" s="111"/>
      <c r="AG31" s="50" t="s">
        <v>29</v>
      </c>
      <c r="AH31" s="117"/>
      <c r="AI31" s="117"/>
      <c r="AJ31" s="118" t="e">
        <f t="shared" si="6"/>
        <v>#DIV/0!</v>
      </c>
      <c r="AK31" s="111"/>
      <c r="AL31" s="111" t="s">
        <v>29</v>
      </c>
      <c r="AM31" s="117"/>
      <c r="AN31" s="111"/>
      <c r="AO31" s="116" t="e">
        <f t="shared" si="7"/>
        <v>#DIV/0!</v>
      </c>
      <c r="AP31" s="111"/>
      <c r="AQ31" s="50" t="s">
        <v>29</v>
      </c>
      <c r="AR31" s="111"/>
      <c r="AS31" s="111"/>
      <c r="AT31" s="116" t="e">
        <f t="shared" si="8"/>
        <v>#DIV/0!</v>
      </c>
      <c r="AU31" s="111"/>
      <c r="AV31" s="111" t="s">
        <v>29</v>
      </c>
      <c r="AW31" s="117"/>
      <c r="AX31" s="117"/>
      <c r="AY31" s="118" t="e">
        <f t="shared" si="9"/>
        <v>#DIV/0!</v>
      </c>
      <c r="AZ31" s="111"/>
      <c r="BA31" s="111" t="s">
        <v>29</v>
      </c>
      <c r="BB31" s="111"/>
      <c r="BC31" s="111"/>
      <c r="BD31" s="116" t="e">
        <f t="shared" si="10"/>
        <v>#DIV/0!</v>
      </c>
      <c r="BE31" s="111"/>
      <c r="BF31" s="50" t="s">
        <v>29</v>
      </c>
      <c r="BG31" s="111"/>
      <c r="BH31" s="117"/>
      <c r="BI31" s="116" t="e">
        <f t="shared" si="0"/>
        <v>#DIV/0!</v>
      </c>
      <c r="BJ31" s="111"/>
      <c r="BK31" s="50" t="s">
        <v>29</v>
      </c>
      <c r="BL31" s="94"/>
      <c r="BM31" s="117"/>
      <c r="BN31" s="116" t="e">
        <f t="shared" si="12"/>
        <v>#DIV/0!</v>
      </c>
      <c r="BO31" s="111"/>
      <c r="BP31" s="111" t="s">
        <v>29</v>
      </c>
      <c r="BQ31" s="111"/>
      <c r="BR31" s="117"/>
      <c r="BS31" s="116" t="e">
        <f t="shared" si="11"/>
        <v>#DIV/0!</v>
      </c>
      <c r="BT31" s="111"/>
      <c r="BU31" s="111" t="s">
        <v>29</v>
      </c>
      <c r="BV31" s="117"/>
      <c r="BW31" s="117"/>
      <c r="BX31" s="119" t="e">
        <f t="shared" si="13"/>
        <v>#DIV/0!</v>
      </c>
      <c r="BY31" s="111"/>
      <c r="BZ31" s="50" t="s">
        <v>29</v>
      </c>
      <c r="CA31" s="117"/>
      <c r="CB31" s="117"/>
      <c r="CC31" s="120" t="e">
        <f t="shared" si="14"/>
        <v>#DIV/0!</v>
      </c>
      <c r="CD31" s="111"/>
      <c r="CE31" s="50" t="s">
        <v>29</v>
      </c>
      <c r="CF31" s="117"/>
      <c r="CG31" s="117"/>
      <c r="CH31" s="120" t="e">
        <f t="shared" si="15"/>
        <v>#DIV/0!</v>
      </c>
    </row>
    <row r="32" spans="1:86" s="101" customFormat="1" ht="12.75">
      <c r="A32" s="68">
        <v>41</v>
      </c>
      <c r="B32" s="68">
        <v>2015</v>
      </c>
      <c r="C32" s="102" t="s">
        <v>81</v>
      </c>
      <c r="D32" s="70" t="s">
        <v>82</v>
      </c>
      <c r="E32" s="68">
        <v>1</v>
      </c>
      <c r="F32" s="85" t="s">
        <v>83</v>
      </c>
      <c r="G32" s="125">
        <v>1</v>
      </c>
      <c r="H32" s="38"/>
      <c r="I32" s="40" t="s">
        <v>92</v>
      </c>
      <c r="J32" s="57" t="s">
        <v>92</v>
      </c>
      <c r="K32" s="43" t="e">
        <f t="shared" si="1"/>
        <v>#DIV/0!</v>
      </c>
      <c r="L32" s="39"/>
      <c r="M32" s="103" t="s">
        <v>29</v>
      </c>
      <c r="N32" s="39"/>
      <c r="O32" s="39"/>
      <c r="P32" s="41" t="e">
        <f t="shared" si="2"/>
        <v>#DIV/0!</v>
      </c>
      <c r="Q32" s="39"/>
      <c r="R32" s="39" t="s">
        <v>29</v>
      </c>
      <c r="S32" s="39"/>
      <c r="T32" s="39"/>
      <c r="U32" s="41" t="e">
        <f t="shared" si="3"/>
        <v>#DIV/0!</v>
      </c>
      <c r="V32" s="39"/>
      <c r="W32" s="39" t="s">
        <v>29</v>
      </c>
      <c r="X32" s="39"/>
      <c r="Y32" s="39"/>
      <c r="Z32" s="41" t="e">
        <f t="shared" si="4"/>
        <v>#DIV/0!</v>
      </c>
      <c r="AA32" s="39"/>
      <c r="AB32" s="38" t="s">
        <v>29</v>
      </c>
      <c r="AC32" s="39"/>
      <c r="AD32" s="39"/>
      <c r="AE32" s="41" t="e">
        <f t="shared" si="5"/>
        <v>#DIV/0!</v>
      </c>
      <c r="AF32" s="39"/>
      <c r="AG32" s="38" t="s">
        <v>29</v>
      </c>
      <c r="AH32" s="104"/>
      <c r="AI32" s="104"/>
      <c r="AJ32" s="105" t="e">
        <f t="shared" si="6"/>
        <v>#DIV/0!</v>
      </c>
      <c r="AK32" s="51">
        <v>7</v>
      </c>
      <c r="AL32" s="39"/>
      <c r="AM32" s="104">
        <v>0</v>
      </c>
      <c r="AN32" s="39">
        <v>0</v>
      </c>
      <c r="AO32" s="41" t="e">
        <f t="shared" si="7"/>
        <v>#DIV/0!</v>
      </c>
      <c r="AP32" s="39">
        <v>8</v>
      </c>
      <c r="AQ32" s="38"/>
      <c r="AR32" s="39">
        <v>0</v>
      </c>
      <c r="AS32" s="39">
        <v>0</v>
      </c>
      <c r="AT32" s="41" t="e">
        <f t="shared" si="8"/>
        <v>#DIV/0!</v>
      </c>
      <c r="AU32" s="39"/>
      <c r="AV32" s="39" t="s">
        <v>29</v>
      </c>
      <c r="AW32" s="104"/>
      <c r="AX32" s="104"/>
      <c r="AY32" s="105" t="e">
        <f t="shared" si="9"/>
        <v>#DIV/0!</v>
      </c>
      <c r="AZ32" s="51">
        <v>10</v>
      </c>
      <c r="BA32" s="39"/>
      <c r="BB32" s="39">
        <v>0</v>
      </c>
      <c r="BC32" s="39">
        <v>0</v>
      </c>
      <c r="BD32" s="41" t="e">
        <f t="shared" si="10"/>
        <v>#DIV/0!</v>
      </c>
      <c r="BE32" s="39"/>
      <c r="BF32" s="38" t="s">
        <v>29</v>
      </c>
      <c r="BG32" s="39"/>
      <c r="BH32" s="104"/>
      <c r="BI32" s="41" t="e">
        <f t="shared" si="0"/>
        <v>#DIV/0!</v>
      </c>
      <c r="BJ32" s="39"/>
      <c r="BK32" s="38" t="s">
        <v>29</v>
      </c>
      <c r="BL32" s="94"/>
      <c r="BM32" s="104"/>
      <c r="BN32" s="41" t="e">
        <f t="shared" si="12"/>
        <v>#DIV/0!</v>
      </c>
      <c r="BO32" s="39">
        <v>13</v>
      </c>
      <c r="BP32" s="39"/>
      <c r="BQ32" s="39">
        <v>0</v>
      </c>
      <c r="BR32" s="104">
        <v>0</v>
      </c>
      <c r="BS32" s="41" t="e">
        <f t="shared" si="11"/>
        <v>#DIV/0!</v>
      </c>
      <c r="BT32" s="51">
        <v>14</v>
      </c>
      <c r="BU32" s="39"/>
      <c r="BV32" s="104">
        <v>0</v>
      </c>
      <c r="BW32" s="104">
        <v>0</v>
      </c>
      <c r="BX32" s="42" t="e">
        <f t="shared" si="13"/>
        <v>#DIV/0!</v>
      </c>
      <c r="BY32" s="22">
        <v>15</v>
      </c>
      <c r="BZ32" s="38"/>
      <c r="CA32" s="104">
        <v>0</v>
      </c>
      <c r="CB32" s="104">
        <v>0</v>
      </c>
      <c r="CC32" s="106" t="e">
        <f t="shared" si="14"/>
        <v>#DIV/0!</v>
      </c>
      <c r="CD32" s="51">
        <v>16</v>
      </c>
      <c r="CE32" s="38"/>
      <c r="CF32" s="104">
        <v>0</v>
      </c>
      <c r="CG32" s="104">
        <v>0</v>
      </c>
      <c r="CH32" s="106" t="e">
        <f t="shared" si="15"/>
        <v>#DIV/0!</v>
      </c>
    </row>
    <row r="33" spans="1:86" s="21" customFormat="1" ht="12.75">
      <c r="A33" s="39">
        <v>41</v>
      </c>
      <c r="B33" s="39">
        <v>2015</v>
      </c>
      <c r="C33" s="98" t="s">
        <v>97</v>
      </c>
      <c r="D33" s="92" t="s">
        <v>93</v>
      </c>
      <c r="E33" s="90">
        <v>1</v>
      </c>
      <c r="F33" s="93" t="s">
        <v>91</v>
      </c>
      <c r="G33" s="39"/>
      <c r="H33" s="39" t="s">
        <v>29</v>
      </c>
      <c r="I33" s="40"/>
      <c r="J33" s="40"/>
      <c r="K33" s="43" t="e">
        <f t="shared" si="1"/>
        <v>#DIV/0!</v>
      </c>
      <c r="L33" s="39"/>
      <c r="M33" s="40" t="s">
        <v>29</v>
      </c>
      <c r="N33" s="39"/>
      <c r="O33" s="39"/>
      <c r="P33" s="41" t="e">
        <f t="shared" si="2"/>
        <v>#DIV/0!</v>
      </c>
      <c r="Q33" s="39"/>
      <c r="R33" s="39" t="s">
        <v>29</v>
      </c>
      <c r="S33" s="39"/>
      <c r="T33" s="39"/>
      <c r="U33" s="41" t="e">
        <f t="shared" si="3"/>
        <v>#DIV/0!</v>
      </c>
      <c r="V33" s="39"/>
      <c r="W33" s="39" t="s">
        <v>29</v>
      </c>
      <c r="X33" s="39"/>
      <c r="Y33" s="39"/>
      <c r="Z33" s="41" t="e">
        <f t="shared" si="4"/>
        <v>#DIV/0!</v>
      </c>
      <c r="AA33" s="39"/>
      <c r="AB33" s="39" t="s">
        <v>29</v>
      </c>
      <c r="AC33" s="39"/>
      <c r="AD33" s="39"/>
      <c r="AE33" s="41" t="e">
        <f t="shared" si="5"/>
        <v>#DIV/0!</v>
      </c>
      <c r="AF33" s="39"/>
      <c r="AG33" s="39" t="s">
        <v>29</v>
      </c>
      <c r="AH33" s="39"/>
      <c r="AI33" s="39"/>
      <c r="AJ33" s="41" t="e">
        <f t="shared" si="6"/>
        <v>#DIV/0!</v>
      </c>
      <c r="AK33" s="39"/>
      <c r="AL33" s="39" t="s">
        <v>29</v>
      </c>
      <c r="AM33" s="39"/>
      <c r="AN33" s="39"/>
      <c r="AO33" s="41" t="e">
        <f t="shared" si="7"/>
        <v>#DIV/0!</v>
      </c>
      <c r="AP33" s="39">
        <v>8</v>
      </c>
      <c r="AQ33" s="11"/>
      <c r="AR33" s="39">
        <v>359</v>
      </c>
      <c r="AS33" s="39">
        <v>232</v>
      </c>
      <c r="AT33" s="41">
        <f t="shared" si="8"/>
        <v>1.5474137931034482</v>
      </c>
      <c r="AU33" s="39">
        <v>9</v>
      </c>
      <c r="AV33" s="39"/>
      <c r="AW33" s="39">
        <v>116</v>
      </c>
      <c r="AX33" s="39">
        <v>76</v>
      </c>
      <c r="AY33" s="41">
        <f t="shared" si="9"/>
        <v>1.5263157894736843</v>
      </c>
      <c r="AZ33" s="39"/>
      <c r="BA33" s="39" t="s">
        <v>29</v>
      </c>
      <c r="BB33" s="39">
        <v>0</v>
      </c>
      <c r="BC33" s="39">
        <v>0</v>
      </c>
      <c r="BD33" s="41" t="e">
        <f t="shared" si="10"/>
        <v>#DIV/0!</v>
      </c>
      <c r="BE33" s="51">
        <v>11</v>
      </c>
      <c r="BF33" s="39"/>
      <c r="BG33" s="39">
        <v>127</v>
      </c>
      <c r="BH33" s="39">
        <v>78</v>
      </c>
      <c r="BI33" s="41">
        <f t="shared" si="0"/>
        <v>1.6282051282051282</v>
      </c>
      <c r="BJ33" s="39">
        <v>12</v>
      </c>
      <c r="BK33" s="39"/>
      <c r="BL33" s="39">
        <v>1</v>
      </c>
      <c r="BM33" s="39">
        <v>168</v>
      </c>
      <c r="BN33" s="41">
        <f t="shared" si="12"/>
        <v>0.5952380952380952</v>
      </c>
      <c r="BO33" s="39">
        <v>13</v>
      </c>
      <c r="BP33" s="39"/>
      <c r="BQ33" s="39">
        <v>19644</v>
      </c>
      <c r="BR33" s="39">
        <v>791</v>
      </c>
      <c r="BS33" s="41">
        <f t="shared" si="11"/>
        <v>24.834386852085967</v>
      </c>
      <c r="BT33" s="51">
        <v>14</v>
      </c>
      <c r="BU33" s="39"/>
      <c r="BV33" s="39">
        <v>0</v>
      </c>
      <c r="BW33" s="39"/>
      <c r="BX33" s="42" t="e">
        <f t="shared" si="13"/>
        <v>#DIV/0!</v>
      </c>
      <c r="BY33" s="39"/>
      <c r="BZ33" s="39" t="s">
        <v>29</v>
      </c>
      <c r="CA33" s="39">
        <v>0</v>
      </c>
      <c r="CB33" s="39">
        <v>0</v>
      </c>
      <c r="CC33" s="42" t="e">
        <f t="shared" si="14"/>
        <v>#DIV/0!</v>
      </c>
      <c r="CD33" s="51">
        <v>16</v>
      </c>
      <c r="CE33" s="39"/>
      <c r="CF33" s="39">
        <v>0</v>
      </c>
      <c r="CG33" s="39">
        <v>0</v>
      </c>
      <c r="CH33" s="42" t="e">
        <f t="shared" si="15"/>
        <v>#DIV/0!</v>
      </c>
    </row>
    <row r="34" spans="1:86" ht="12.75">
      <c r="A34" s="70">
        <v>41</v>
      </c>
      <c r="B34" s="70">
        <v>2015</v>
      </c>
      <c r="C34" s="99" t="s">
        <v>95</v>
      </c>
      <c r="D34" s="71">
        <v>900304958</v>
      </c>
      <c r="E34" s="70">
        <v>1</v>
      </c>
      <c r="F34" s="71" t="s">
        <v>96</v>
      </c>
      <c r="G34" s="39"/>
      <c r="H34" s="39" t="s">
        <v>29</v>
      </c>
      <c r="I34" s="85"/>
      <c r="J34" s="85"/>
      <c r="K34" s="43" t="e">
        <f t="shared" si="1"/>
        <v>#DIV/0!</v>
      </c>
      <c r="L34" s="39"/>
      <c r="M34" s="40" t="s">
        <v>29</v>
      </c>
      <c r="N34" s="39"/>
      <c r="O34" s="39"/>
      <c r="P34" s="41" t="e">
        <f t="shared" si="2"/>
        <v>#DIV/0!</v>
      </c>
      <c r="Q34" s="39"/>
      <c r="R34" s="39" t="s">
        <v>29</v>
      </c>
      <c r="S34" s="39"/>
      <c r="T34" s="39"/>
      <c r="U34" s="41" t="e">
        <f t="shared" si="3"/>
        <v>#DIV/0!</v>
      </c>
      <c r="V34" s="39"/>
      <c r="W34" s="39" t="s">
        <v>29</v>
      </c>
      <c r="X34" s="39"/>
      <c r="Y34" s="39"/>
      <c r="Z34" s="41" t="e">
        <f t="shared" si="4"/>
        <v>#DIV/0!</v>
      </c>
      <c r="AA34" s="39"/>
      <c r="AB34" s="39" t="s">
        <v>29</v>
      </c>
      <c r="AC34" s="39"/>
      <c r="AD34" s="39"/>
      <c r="AE34" s="41" t="e">
        <f t="shared" si="5"/>
        <v>#DIV/0!</v>
      </c>
      <c r="AF34" s="39"/>
      <c r="AG34" s="39" t="s">
        <v>29</v>
      </c>
      <c r="AH34" s="39"/>
      <c r="AI34" s="39"/>
      <c r="AJ34" s="41" t="e">
        <f t="shared" si="6"/>
        <v>#DIV/0!</v>
      </c>
      <c r="AK34" s="39"/>
      <c r="AL34" s="39" t="s">
        <v>29</v>
      </c>
      <c r="AM34" s="85"/>
      <c r="AN34" s="85"/>
      <c r="AO34" s="41" t="e">
        <f t="shared" si="7"/>
        <v>#DIV/0!</v>
      </c>
      <c r="AP34" s="39">
        <v>8</v>
      </c>
      <c r="AQ34" s="39"/>
      <c r="AR34" s="55">
        <v>2250</v>
      </c>
      <c r="AS34" s="55">
        <v>767</v>
      </c>
      <c r="AT34" s="41">
        <f t="shared" si="8"/>
        <v>2.9335071707953064</v>
      </c>
      <c r="AU34" s="39">
        <v>9</v>
      </c>
      <c r="AV34" s="39"/>
      <c r="AW34" s="55">
        <v>490</v>
      </c>
      <c r="AX34" s="55">
        <v>70</v>
      </c>
      <c r="AY34" s="41">
        <f t="shared" si="9"/>
        <v>7</v>
      </c>
      <c r="AZ34" s="51">
        <v>10</v>
      </c>
      <c r="BA34" s="39"/>
      <c r="BB34" s="55">
        <v>563</v>
      </c>
      <c r="BC34" s="55">
        <v>563</v>
      </c>
      <c r="BD34" s="41">
        <f t="shared" si="10"/>
        <v>1</v>
      </c>
      <c r="BE34" s="51">
        <v>11</v>
      </c>
      <c r="BF34" s="39"/>
      <c r="BG34" s="39">
        <v>56</v>
      </c>
      <c r="BH34" s="55">
        <v>21</v>
      </c>
      <c r="BI34" s="55">
        <v>10</v>
      </c>
      <c r="BJ34" s="39">
        <v>12</v>
      </c>
      <c r="BK34" s="39"/>
      <c r="BL34" s="55">
        <v>0</v>
      </c>
      <c r="BM34" s="55">
        <v>41</v>
      </c>
      <c r="BN34" s="41">
        <f t="shared" si="12"/>
        <v>0</v>
      </c>
      <c r="BO34" s="39">
        <v>13</v>
      </c>
      <c r="BP34" s="39"/>
      <c r="BQ34" s="55">
        <v>240</v>
      </c>
      <c r="BR34" s="55">
        <v>16</v>
      </c>
      <c r="BS34" s="41">
        <f t="shared" si="11"/>
        <v>15</v>
      </c>
      <c r="BT34" s="39"/>
      <c r="BU34" s="39" t="s">
        <v>29</v>
      </c>
      <c r="BV34" s="39">
        <v>0</v>
      </c>
      <c r="BW34" s="39">
        <v>0</v>
      </c>
      <c r="BX34" s="42" t="e">
        <f t="shared" si="13"/>
        <v>#DIV/0!</v>
      </c>
      <c r="BY34" s="22">
        <v>15</v>
      </c>
      <c r="BZ34" s="39"/>
      <c r="CA34" s="39">
        <v>0</v>
      </c>
      <c r="CB34" s="39">
        <v>0</v>
      </c>
      <c r="CC34" s="42" t="e">
        <f t="shared" si="14"/>
        <v>#DIV/0!</v>
      </c>
      <c r="CD34" s="39"/>
      <c r="CE34" s="39" t="s">
        <v>29</v>
      </c>
      <c r="CF34" s="39">
        <v>0</v>
      </c>
      <c r="CG34" s="39">
        <v>0</v>
      </c>
      <c r="CH34" s="42" t="e">
        <f t="shared" si="15"/>
        <v>#DIV/0!</v>
      </c>
    </row>
    <row r="35" spans="1:86" s="101" customFormat="1" ht="25.5">
      <c r="A35" s="100">
        <v>41</v>
      </c>
      <c r="B35" s="100">
        <v>2015</v>
      </c>
      <c r="C35" s="91" t="s">
        <v>99</v>
      </c>
      <c r="D35" s="92" t="s">
        <v>52</v>
      </c>
      <c r="E35" s="90">
        <v>5</v>
      </c>
      <c r="F35" s="100" t="s">
        <v>100</v>
      </c>
      <c r="G35" s="125">
        <v>1</v>
      </c>
      <c r="H35" s="56"/>
      <c r="I35" s="57">
        <v>243</v>
      </c>
      <c r="J35" s="58">
        <v>213</v>
      </c>
      <c r="K35" s="59">
        <f t="shared" si="1"/>
        <v>1.1408450704225352</v>
      </c>
      <c r="L35" s="51">
        <v>2</v>
      </c>
      <c r="M35" s="60"/>
      <c r="N35" s="58">
        <v>6</v>
      </c>
      <c r="O35" s="58">
        <v>4</v>
      </c>
      <c r="P35" s="59">
        <f t="shared" si="2"/>
        <v>1.5</v>
      </c>
      <c r="Q35" s="51">
        <v>3</v>
      </c>
      <c r="R35" s="56"/>
      <c r="S35" s="58">
        <v>6</v>
      </c>
      <c r="T35" s="58">
        <v>1</v>
      </c>
      <c r="U35" s="59">
        <f t="shared" si="3"/>
        <v>6</v>
      </c>
      <c r="V35" s="51">
        <v>4</v>
      </c>
      <c r="W35" s="56"/>
      <c r="X35" s="58">
        <v>4</v>
      </c>
      <c r="Y35" s="58">
        <v>1</v>
      </c>
      <c r="Z35" s="59">
        <f t="shared" si="4"/>
        <v>4</v>
      </c>
      <c r="AA35" s="51">
        <v>5</v>
      </c>
      <c r="AB35" s="56"/>
      <c r="AC35" s="62">
        <v>14</v>
      </c>
      <c r="AD35" s="62">
        <v>7</v>
      </c>
      <c r="AE35" s="59">
        <f t="shared" si="5"/>
        <v>2</v>
      </c>
      <c r="AF35" s="51">
        <v>6</v>
      </c>
      <c r="AG35" s="56"/>
      <c r="AH35" s="63"/>
      <c r="AI35" s="64"/>
      <c r="AJ35" s="65" t="e">
        <f t="shared" si="6"/>
        <v>#DIV/0!</v>
      </c>
      <c r="AK35" s="51">
        <v>7</v>
      </c>
      <c r="AL35" s="56"/>
      <c r="AM35" s="58">
        <v>554</v>
      </c>
      <c r="AN35" s="58">
        <v>332</v>
      </c>
      <c r="AO35" s="66">
        <f t="shared" si="7"/>
        <v>1.6686746987951808</v>
      </c>
      <c r="AP35" s="56"/>
      <c r="AQ35" s="56" t="s">
        <v>29</v>
      </c>
      <c r="AR35" s="56"/>
      <c r="AS35" s="56"/>
      <c r="AT35" s="67" t="e">
        <f t="shared" si="8"/>
        <v>#DIV/0!</v>
      </c>
      <c r="AU35" s="56"/>
      <c r="AV35" s="56" t="s">
        <v>29</v>
      </c>
      <c r="AW35" s="56"/>
      <c r="AX35" s="56"/>
      <c r="AY35" s="67" t="e">
        <f t="shared" si="9"/>
        <v>#DIV/0!</v>
      </c>
      <c r="AZ35" s="51">
        <v>10</v>
      </c>
      <c r="BA35" s="56"/>
      <c r="BB35" s="56">
        <v>2730</v>
      </c>
      <c r="BC35" s="56">
        <v>2730</v>
      </c>
      <c r="BD35" s="67">
        <f t="shared" si="10"/>
        <v>1</v>
      </c>
      <c r="BE35" s="51">
        <v>11</v>
      </c>
      <c r="BF35" s="56"/>
      <c r="BG35" s="63">
        <v>736</v>
      </c>
      <c r="BH35" s="64">
        <v>138</v>
      </c>
      <c r="BI35" s="67">
        <f>BG35/BH35</f>
        <v>5.333333333333333</v>
      </c>
      <c r="BJ35" s="56"/>
      <c r="BK35" s="56" t="s">
        <v>29</v>
      </c>
      <c r="BL35" s="56"/>
      <c r="BM35" s="56"/>
      <c r="BN35" s="67" t="e">
        <f>BL35/BM35</f>
        <v>#DIV/0!</v>
      </c>
      <c r="BO35" s="56"/>
      <c r="BP35" s="56" t="s">
        <v>29</v>
      </c>
      <c r="BQ35" s="56"/>
      <c r="BR35" s="56"/>
      <c r="BS35" s="67" t="e">
        <f t="shared" si="11"/>
        <v>#DIV/0!</v>
      </c>
      <c r="BT35" s="56"/>
      <c r="BU35" s="56" t="s">
        <v>29</v>
      </c>
      <c r="BV35" s="56"/>
      <c r="BW35" s="56"/>
      <c r="BX35" s="67" t="e">
        <f>BV35/BW35</f>
        <v>#DIV/0!</v>
      </c>
      <c r="BY35" s="56"/>
      <c r="BZ35" s="56" t="s">
        <v>29</v>
      </c>
      <c r="CA35" s="56"/>
      <c r="CB35" s="56"/>
      <c r="CC35" s="67" t="e">
        <f>CA35/CB35</f>
        <v>#DIV/0!</v>
      </c>
      <c r="CD35" s="56"/>
      <c r="CE35" s="56" t="s">
        <v>29</v>
      </c>
      <c r="CF35" s="56"/>
      <c r="CG35" s="56"/>
      <c r="CH35" s="67" t="e">
        <f>CF35/CG35</f>
        <v>#DIV/0!</v>
      </c>
    </row>
    <row r="36" spans="1:86" s="97" customFormat="1" ht="12.75">
      <c r="A36" s="90">
        <v>41</v>
      </c>
      <c r="B36" s="90">
        <v>2015</v>
      </c>
      <c r="C36" s="91" t="s">
        <v>78</v>
      </c>
      <c r="D36" s="92">
        <v>830504720</v>
      </c>
      <c r="E36" s="90">
        <v>1</v>
      </c>
      <c r="F36" s="93" t="s">
        <v>105</v>
      </c>
      <c r="G36" s="125">
        <v>1</v>
      </c>
      <c r="H36" s="56"/>
      <c r="I36" s="94">
        <v>135</v>
      </c>
      <c r="J36" s="94">
        <v>135</v>
      </c>
      <c r="K36" s="95">
        <f t="shared" si="1"/>
        <v>1</v>
      </c>
      <c r="L36" s="56"/>
      <c r="M36" s="60" t="s">
        <v>29</v>
      </c>
      <c r="N36" s="56"/>
      <c r="O36" s="56"/>
      <c r="P36" s="67" t="e">
        <f t="shared" si="2"/>
        <v>#DIV/0!</v>
      </c>
      <c r="Q36" s="56"/>
      <c r="R36" s="56" t="s">
        <v>29</v>
      </c>
      <c r="S36" s="56"/>
      <c r="T36" s="56"/>
      <c r="U36" s="67" t="e">
        <f t="shared" si="3"/>
        <v>#DIV/0!</v>
      </c>
      <c r="V36" s="56"/>
      <c r="W36" s="56" t="s">
        <v>29</v>
      </c>
      <c r="X36" s="56"/>
      <c r="Y36" s="56"/>
      <c r="Z36" s="67" t="e">
        <f t="shared" si="4"/>
        <v>#DIV/0!</v>
      </c>
      <c r="AA36" s="56"/>
      <c r="AB36" s="56" t="s">
        <v>29</v>
      </c>
      <c r="AC36" s="56"/>
      <c r="AD36" s="56"/>
      <c r="AE36" s="67" t="e">
        <f t="shared" si="5"/>
        <v>#DIV/0!</v>
      </c>
      <c r="AF36" s="56"/>
      <c r="AG36" s="56" t="s">
        <v>29</v>
      </c>
      <c r="AH36" s="56"/>
      <c r="AI36" s="56"/>
      <c r="AJ36" s="67" t="e">
        <f t="shared" si="6"/>
        <v>#DIV/0!</v>
      </c>
      <c r="AK36" s="51">
        <v>7</v>
      </c>
      <c r="AL36" s="56"/>
      <c r="AM36" s="94">
        <v>16</v>
      </c>
      <c r="AN36" s="94">
        <v>16</v>
      </c>
      <c r="AO36" s="67">
        <f t="shared" si="7"/>
        <v>1</v>
      </c>
      <c r="AP36" s="56"/>
      <c r="AQ36" s="56" t="s">
        <v>29</v>
      </c>
      <c r="AR36" s="56"/>
      <c r="AS36" s="56"/>
      <c r="AT36" s="67" t="e">
        <f t="shared" si="8"/>
        <v>#DIV/0!</v>
      </c>
      <c r="AU36" s="56"/>
      <c r="AV36" s="56" t="s">
        <v>29</v>
      </c>
      <c r="AW36" s="56"/>
      <c r="AX36" s="56"/>
      <c r="AY36" s="67" t="e">
        <f t="shared" si="9"/>
        <v>#DIV/0!</v>
      </c>
      <c r="AZ36" s="51">
        <v>10</v>
      </c>
      <c r="BA36" s="56"/>
      <c r="BB36" s="68">
        <v>133</v>
      </c>
      <c r="BC36" s="68">
        <v>133</v>
      </c>
      <c r="BD36" s="67">
        <f t="shared" si="10"/>
        <v>1</v>
      </c>
      <c r="BE36" s="56"/>
      <c r="BF36" s="56" t="s">
        <v>29</v>
      </c>
      <c r="BG36" s="56"/>
      <c r="BH36" s="56"/>
      <c r="BI36" s="67" t="e">
        <f>BG36/BH36</f>
        <v>#DIV/0!</v>
      </c>
      <c r="BJ36" s="56"/>
      <c r="BK36" s="56" t="s">
        <v>29</v>
      </c>
      <c r="BL36" s="56"/>
      <c r="BM36" s="56"/>
      <c r="BN36" s="67" t="e">
        <f>BL36*100/BM36</f>
        <v>#DIV/0!</v>
      </c>
      <c r="BO36" s="56"/>
      <c r="BP36" s="56" t="s">
        <v>29</v>
      </c>
      <c r="BQ36" s="56"/>
      <c r="BR36" s="56"/>
      <c r="BS36" s="67" t="e">
        <f t="shared" si="11"/>
        <v>#DIV/0!</v>
      </c>
      <c r="BT36" s="51">
        <v>14</v>
      </c>
      <c r="BU36" s="56"/>
      <c r="BV36" s="94"/>
      <c r="BW36" s="94"/>
      <c r="BX36" s="96" t="e">
        <f>BV36*100000/BW36</f>
        <v>#DIV/0!</v>
      </c>
      <c r="BY36" s="22">
        <v>15</v>
      </c>
      <c r="BZ36" s="56"/>
      <c r="CA36" s="68"/>
      <c r="CB36" s="68"/>
      <c r="CC36" s="96" t="e">
        <f aca="true" t="shared" si="16" ref="CC36:CC46">CA36*100000/CB36</f>
        <v>#DIV/0!</v>
      </c>
      <c r="CD36" s="51">
        <v>16</v>
      </c>
      <c r="CE36" s="56"/>
      <c r="CF36" s="68"/>
      <c r="CG36" s="68"/>
      <c r="CH36" s="96" t="e">
        <f aca="true" t="shared" si="17" ref="CH36:CH46">CF36*100000/CG36</f>
        <v>#DIV/0!</v>
      </c>
    </row>
    <row r="37" spans="1:86" ht="25.5">
      <c r="A37" s="70">
        <v>41</v>
      </c>
      <c r="B37" s="54">
        <v>2015</v>
      </c>
      <c r="C37" s="86" t="s">
        <v>107</v>
      </c>
      <c r="D37" s="54">
        <v>890102768</v>
      </c>
      <c r="E37" s="54">
        <v>5</v>
      </c>
      <c r="F37" s="54">
        <v>200010132501</v>
      </c>
      <c r="G37" s="125">
        <v>1</v>
      </c>
      <c r="H37" s="72"/>
      <c r="I37" s="54">
        <v>11</v>
      </c>
      <c r="J37" s="54">
        <v>18</v>
      </c>
      <c r="K37" s="73">
        <f t="shared" si="1"/>
        <v>0.6111111111111112</v>
      </c>
      <c r="L37" s="51">
        <v>2</v>
      </c>
      <c r="M37" s="87"/>
      <c r="N37" s="54">
        <v>15</v>
      </c>
      <c r="O37" s="54">
        <v>17</v>
      </c>
      <c r="P37" s="88">
        <f t="shared" si="2"/>
        <v>0.8823529411764706</v>
      </c>
      <c r="Q37" s="72"/>
      <c r="R37" s="72"/>
      <c r="S37" s="54"/>
      <c r="T37" s="54"/>
      <c r="U37" s="88" t="e">
        <f t="shared" si="3"/>
        <v>#DIV/0!</v>
      </c>
      <c r="V37" s="72"/>
      <c r="W37" s="72"/>
      <c r="X37" s="54"/>
      <c r="Y37" s="54"/>
      <c r="Z37" s="88" t="e">
        <f t="shared" si="4"/>
        <v>#DIV/0!</v>
      </c>
      <c r="AA37" s="72"/>
      <c r="AB37" s="72"/>
      <c r="AC37" s="54"/>
      <c r="AD37" s="54"/>
      <c r="AE37" s="88" t="e">
        <f t="shared" si="5"/>
        <v>#DIV/0!</v>
      </c>
      <c r="AF37" s="72"/>
      <c r="AG37" s="72" t="s">
        <v>29</v>
      </c>
      <c r="AH37" s="54"/>
      <c r="AI37" s="54"/>
      <c r="AJ37" s="88" t="e">
        <f t="shared" si="6"/>
        <v>#DIV/0!</v>
      </c>
      <c r="AK37" s="72"/>
      <c r="AL37" s="72"/>
      <c r="AM37" s="54"/>
      <c r="AN37" s="54"/>
      <c r="AO37" s="88" t="e">
        <f t="shared" si="7"/>
        <v>#DIV/0!</v>
      </c>
      <c r="AP37" s="72"/>
      <c r="AQ37" s="72"/>
      <c r="AR37" s="72"/>
      <c r="AS37" s="72"/>
      <c r="AT37" s="88" t="e">
        <f t="shared" si="8"/>
        <v>#DIV/0!</v>
      </c>
      <c r="AU37" s="72"/>
      <c r="AV37" s="72" t="s">
        <v>29</v>
      </c>
      <c r="AW37" s="72"/>
      <c r="AX37" s="72"/>
      <c r="AY37" s="88" t="e">
        <f t="shared" si="9"/>
        <v>#DIV/0!</v>
      </c>
      <c r="AZ37" s="72"/>
      <c r="BA37" s="72" t="s">
        <v>29</v>
      </c>
      <c r="BB37" s="72"/>
      <c r="BC37" s="72"/>
      <c r="BD37" s="73" t="e">
        <f t="shared" si="10"/>
        <v>#DIV/0!</v>
      </c>
      <c r="BE37" s="72"/>
      <c r="BF37" s="72" t="s">
        <v>29</v>
      </c>
      <c r="BG37" s="72">
        <v>96</v>
      </c>
      <c r="BH37" s="72">
        <v>4</v>
      </c>
      <c r="BI37" s="88">
        <f>BG37/BH37</f>
        <v>24</v>
      </c>
      <c r="BJ37" s="72"/>
      <c r="BK37" s="72"/>
      <c r="BL37" s="72"/>
      <c r="BM37" s="72"/>
      <c r="BN37" s="88" t="e">
        <f>BL37*100/BM37</f>
        <v>#DIV/0!</v>
      </c>
      <c r="BO37" s="72"/>
      <c r="BP37" s="72" t="s">
        <v>29</v>
      </c>
      <c r="BQ37" s="72"/>
      <c r="BR37" s="72"/>
      <c r="BS37" s="88" t="e">
        <f t="shared" si="11"/>
        <v>#DIV/0!</v>
      </c>
      <c r="BT37" s="72"/>
      <c r="BU37" s="72" t="s">
        <v>29</v>
      </c>
      <c r="BV37" s="72"/>
      <c r="BW37" s="72"/>
      <c r="BX37" s="89" t="e">
        <f>BV37*100000/BW37</f>
        <v>#DIV/0!</v>
      </c>
      <c r="BY37" s="72"/>
      <c r="BZ37" s="72" t="s">
        <v>29</v>
      </c>
      <c r="CA37" s="72"/>
      <c r="CB37" s="72"/>
      <c r="CC37" s="89" t="e">
        <f t="shared" si="16"/>
        <v>#DIV/0!</v>
      </c>
      <c r="CD37" s="72"/>
      <c r="CE37" s="72" t="s">
        <v>29</v>
      </c>
      <c r="CF37" s="72"/>
      <c r="CG37" s="72"/>
      <c r="CH37" s="89" t="e">
        <f t="shared" si="17"/>
        <v>#DIV/0!</v>
      </c>
    </row>
    <row r="38" spans="1:86" ht="39" customHeight="1">
      <c r="A38" s="70">
        <v>41</v>
      </c>
      <c r="B38" s="54">
        <v>2015</v>
      </c>
      <c r="C38" s="86" t="s">
        <v>108</v>
      </c>
      <c r="D38" s="54">
        <v>800050068</v>
      </c>
      <c r="E38" s="54">
        <v>6</v>
      </c>
      <c r="F38" s="54">
        <v>200010043101</v>
      </c>
      <c r="G38" s="72"/>
      <c r="H38" s="72" t="s">
        <v>29</v>
      </c>
      <c r="I38" s="54"/>
      <c r="J38" s="54"/>
      <c r="K38" s="73" t="e">
        <f t="shared" si="1"/>
        <v>#DIV/0!</v>
      </c>
      <c r="L38" s="72"/>
      <c r="M38" s="87" t="s">
        <v>29</v>
      </c>
      <c r="N38" s="54"/>
      <c r="O38" s="54"/>
      <c r="P38" s="73" t="e">
        <f t="shared" si="2"/>
        <v>#DIV/0!</v>
      </c>
      <c r="Q38" s="51">
        <v>3</v>
      </c>
      <c r="R38" s="72"/>
      <c r="S38" s="54">
        <v>31</v>
      </c>
      <c r="T38" s="54">
        <v>9</v>
      </c>
      <c r="U38" s="88">
        <f t="shared" si="3"/>
        <v>3.4444444444444446</v>
      </c>
      <c r="V38" s="51">
        <v>4</v>
      </c>
      <c r="W38" s="72"/>
      <c r="X38" s="54">
        <v>17</v>
      </c>
      <c r="Y38" s="54">
        <v>4</v>
      </c>
      <c r="Z38" s="88">
        <f t="shared" si="4"/>
        <v>4.25</v>
      </c>
      <c r="AA38" s="51">
        <v>5</v>
      </c>
      <c r="AB38" s="72"/>
      <c r="AC38" s="54">
        <v>17</v>
      </c>
      <c r="AD38" s="54">
        <v>4</v>
      </c>
      <c r="AE38" s="88">
        <f t="shared" si="5"/>
        <v>4.25</v>
      </c>
      <c r="AF38" s="51">
        <v>6</v>
      </c>
      <c r="AG38" s="72"/>
      <c r="AH38" s="54">
        <v>0</v>
      </c>
      <c r="AI38" s="54">
        <v>0</v>
      </c>
      <c r="AJ38" s="88" t="e">
        <f t="shared" si="6"/>
        <v>#DIV/0!</v>
      </c>
      <c r="AK38" s="72"/>
      <c r="AL38" s="72" t="s">
        <v>29</v>
      </c>
      <c r="AM38" s="54"/>
      <c r="AN38" s="54"/>
      <c r="AO38" s="73" t="e">
        <f t="shared" si="7"/>
        <v>#DIV/0!</v>
      </c>
      <c r="AP38" s="72"/>
      <c r="AQ38" s="72" t="s">
        <v>29</v>
      </c>
      <c r="AR38" s="72"/>
      <c r="AS38" s="72"/>
      <c r="AT38" s="73" t="e">
        <f t="shared" si="8"/>
        <v>#DIV/0!</v>
      </c>
      <c r="AU38" s="72"/>
      <c r="AV38" s="72" t="s">
        <v>29</v>
      </c>
      <c r="AW38" s="72"/>
      <c r="AX38" s="72"/>
      <c r="AY38" s="73" t="e">
        <f t="shared" si="9"/>
        <v>#DIV/0!</v>
      </c>
      <c r="AZ38" s="72"/>
      <c r="BA38" s="72" t="s">
        <v>29</v>
      </c>
      <c r="BB38" s="72"/>
      <c r="BC38" s="72"/>
      <c r="BD38" s="73" t="e">
        <f t="shared" si="10"/>
        <v>#DIV/0!</v>
      </c>
      <c r="BE38" s="72"/>
      <c r="BF38" s="72"/>
      <c r="BG38" s="72"/>
      <c r="BH38" s="72"/>
      <c r="BI38" s="73" t="e">
        <f>BG38/BH38</f>
        <v>#DIV/0!</v>
      </c>
      <c r="BJ38" s="72"/>
      <c r="BK38" s="72" t="s">
        <v>29</v>
      </c>
      <c r="BL38" s="72"/>
      <c r="BM38" s="72"/>
      <c r="BN38" s="72" t="e">
        <f>BL38*100/BM38</f>
        <v>#DIV/0!</v>
      </c>
      <c r="BO38" s="72"/>
      <c r="BP38" s="72"/>
      <c r="BQ38" s="72"/>
      <c r="BR38" s="72"/>
      <c r="BS38" s="72" t="e">
        <f>BQ38*100/BR38</f>
        <v>#DIV/0!</v>
      </c>
      <c r="BT38" s="51">
        <v>14</v>
      </c>
      <c r="BU38" s="72"/>
      <c r="BV38" s="72">
        <v>0</v>
      </c>
      <c r="BW38" s="72">
        <v>0</v>
      </c>
      <c r="BX38" s="72" t="e">
        <f>BV38*100/BW38</f>
        <v>#DIV/0!</v>
      </c>
      <c r="BY38" s="22">
        <v>15</v>
      </c>
      <c r="BZ38" s="72"/>
      <c r="CA38" s="72">
        <v>0</v>
      </c>
      <c r="CB38" s="72">
        <v>0</v>
      </c>
      <c r="CC38" s="89" t="e">
        <f t="shared" si="16"/>
        <v>#DIV/0!</v>
      </c>
      <c r="CD38" s="51">
        <v>16</v>
      </c>
      <c r="CE38" s="72"/>
      <c r="CF38" s="72">
        <v>0</v>
      </c>
      <c r="CG38" s="72">
        <v>0</v>
      </c>
      <c r="CH38" s="72" t="e">
        <f t="shared" si="17"/>
        <v>#DIV/0!</v>
      </c>
    </row>
    <row r="39" spans="1:86" ht="15">
      <c r="A39" s="70">
        <v>41</v>
      </c>
      <c r="B39" s="54">
        <v>2015</v>
      </c>
      <c r="C39" s="86" t="s">
        <v>135</v>
      </c>
      <c r="D39" s="54">
        <v>49730886</v>
      </c>
      <c r="E39" s="54"/>
      <c r="F39" s="54">
        <v>200010169201</v>
      </c>
      <c r="G39" s="72"/>
      <c r="H39" s="72" t="s">
        <v>29</v>
      </c>
      <c r="I39" s="54"/>
      <c r="J39" s="54"/>
      <c r="K39" s="73" t="e">
        <f t="shared" si="1"/>
        <v>#DIV/0!</v>
      </c>
      <c r="L39" s="72"/>
      <c r="M39" s="87" t="s">
        <v>29</v>
      </c>
      <c r="N39" s="54"/>
      <c r="O39" s="54"/>
      <c r="P39" s="73" t="e">
        <f t="shared" si="2"/>
        <v>#DIV/0!</v>
      </c>
      <c r="Q39" s="72"/>
      <c r="R39" s="72" t="s">
        <v>29</v>
      </c>
      <c r="S39" s="54"/>
      <c r="T39" s="54"/>
      <c r="U39" s="73" t="e">
        <f t="shared" si="3"/>
        <v>#DIV/0!</v>
      </c>
      <c r="V39" s="72"/>
      <c r="W39" s="72" t="s">
        <v>29</v>
      </c>
      <c r="X39" s="54"/>
      <c r="Y39" s="54"/>
      <c r="Z39" s="73" t="e">
        <f t="shared" si="4"/>
        <v>#DIV/0!</v>
      </c>
      <c r="AA39" s="72"/>
      <c r="AB39" s="72" t="s">
        <v>29</v>
      </c>
      <c r="AC39" s="54"/>
      <c r="AD39" s="54"/>
      <c r="AE39" s="73" t="e">
        <f t="shared" si="5"/>
        <v>#DIV/0!</v>
      </c>
      <c r="AF39" s="72"/>
      <c r="AG39" s="72" t="s">
        <v>29</v>
      </c>
      <c r="AH39" s="54"/>
      <c r="AI39" s="54"/>
      <c r="AJ39" s="72" t="e">
        <f t="shared" si="6"/>
        <v>#DIV/0!</v>
      </c>
      <c r="AK39" s="51">
        <v>7</v>
      </c>
      <c r="AL39" s="72"/>
      <c r="AM39" s="54">
        <v>9</v>
      </c>
      <c r="AN39" s="54">
        <v>5</v>
      </c>
      <c r="AO39" s="88">
        <f t="shared" si="7"/>
        <v>1.8</v>
      </c>
      <c r="AP39" s="72"/>
      <c r="AQ39" s="72" t="s">
        <v>29</v>
      </c>
      <c r="AR39" s="72"/>
      <c r="AS39" s="72"/>
      <c r="AT39" s="73" t="e">
        <f t="shared" si="8"/>
        <v>#DIV/0!</v>
      </c>
      <c r="AU39" s="72"/>
      <c r="AV39" s="72" t="s">
        <v>29</v>
      </c>
      <c r="AW39" s="72"/>
      <c r="AX39" s="72"/>
      <c r="AY39" s="73" t="e">
        <f t="shared" si="9"/>
        <v>#DIV/0!</v>
      </c>
      <c r="AZ39" s="72"/>
      <c r="BA39" s="72" t="s">
        <v>29</v>
      </c>
      <c r="BB39" s="72"/>
      <c r="BC39" s="72"/>
      <c r="BD39" s="73" t="e">
        <f t="shared" si="10"/>
        <v>#DIV/0!</v>
      </c>
      <c r="BE39" s="72"/>
      <c r="BF39" s="72" t="s">
        <v>29</v>
      </c>
      <c r="BG39" s="72"/>
      <c r="BH39" s="72"/>
      <c r="BI39" s="73" t="e">
        <f>BG39/BH39</f>
        <v>#DIV/0!</v>
      </c>
      <c r="BJ39" s="72"/>
      <c r="BK39" s="72" t="s">
        <v>29</v>
      </c>
      <c r="BL39" s="72"/>
      <c r="BM39" s="72"/>
      <c r="BN39" s="72" t="e">
        <f>BL39*100/BM39</f>
        <v>#DIV/0!</v>
      </c>
      <c r="BO39" s="72"/>
      <c r="BP39" s="72" t="s">
        <v>29</v>
      </c>
      <c r="BQ39" s="72"/>
      <c r="BR39" s="72"/>
      <c r="BS39" s="72" t="e">
        <f>BQ39*100/BR39</f>
        <v>#DIV/0!</v>
      </c>
      <c r="BT39" s="72"/>
      <c r="BU39" s="72" t="s">
        <v>29</v>
      </c>
      <c r="BV39" s="72"/>
      <c r="BW39" s="72"/>
      <c r="BX39" s="72" t="e">
        <f aca="true" t="shared" si="18" ref="BX39:BX46">BV39*100000/BW39</f>
        <v>#DIV/0!</v>
      </c>
      <c r="BY39" s="72"/>
      <c r="BZ39" s="72" t="s">
        <v>29</v>
      </c>
      <c r="CA39" s="72"/>
      <c r="CB39" s="72"/>
      <c r="CC39" s="89" t="e">
        <f t="shared" si="16"/>
        <v>#DIV/0!</v>
      </c>
      <c r="CD39" s="72"/>
      <c r="CE39" s="72" t="s">
        <v>29</v>
      </c>
      <c r="CF39" s="72"/>
      <c r="CG39" s="72"/>
      <c r="CH39" s="72" t="e">
        <f t="shared" si="17"/>
        <v>#DIV/0!</v>
      </c>
    </row>
    <row r="40" spans="1:86" ht="15">
      <c r="A40" s="85">
        <v>41</v>
      </c>
      <c r="B40" s="54">
        <v>2015</v>
      </c>
      <c r="C40" s="84" t="s">
        <v>102</v>
      </c>
      <c r="D40" s="72">
        <v>900117817</v>
      </c>
      <c r="E40" s="72">
        <v>9</v>
      </c>
      <c r="F40" s="72">
        <v>200600114201</v>
      </c>
      <c r="G40" s="72"/>
      <c r="H40" s="72" t="s">
        <v>29</v>
      </c>
      <c r="I40" s="72"/>
      <c r="J40" s="72"/>
      <c r="K40" s="73" t="e">
        <f t="shared" si="1"/>
        <v>#DIV/0!</v>
      </c>
      <c r="L40" s="72"/>
      <c r="M40" s="72" t="s">
        <v>29</v>
      </c>
      <c r="N40" s="72"/>
      <c r="O40" s="72"/>
      <c r="P40" s="73" t="e">
        <f t="shared" si="2"/>
        <v>#DIV/0!</v>
      </c>
      <c r="Q40" s="72"/>
      <c r="R40" s="72" t="s">
        <v>29</v>
      </c>
      <c r="S40" s="72"/>
      <c r="T40" s="72"/>
      <c r="U40" s="72" t="e">
        <f>S40*100000/T40</f>
        <v>#DIV/0!</v>
      </c>
      <c r="V40" s="72"/>
      <c r="W40" s="72" t="s">
        <v>29</v>
      </c>
      <c r="X40" s="72"/>
      <c r="Y40" s="72"/>
      <c r="Z40" s="72" t="e">
        <f>X40*100000/Y40</f>
        <v>#DIV/0!</v>
      </c>
      <c r="AA40" s="72"/>
      <c r="AB40" s="72" t="s">
        <v>29</v>
      </c>
      <c r="AC40" s="72"/>
      <c r="AD40" s="72"/>
      <c r="AE40" s="72" t="e">
        <f>AC40*100000/AD40</f>
        <v>#DIV/0!</v>
      </c>
      <c r="AF40" s="72"/>
      <c r="AG40" s="72" t="s">
        <v>29</v>
      </c>
      <c r="AH40" s="72"/>
      <c r="AI40" s="72"/>
      <c r="AJ40" s="72" t="e">
        <f>AH40*100000/AI40</f>
        <v>#DIV/0!</v>
      </c>
      <c r="AK40" s="51">
        <v>7</v>
      </c>
      <c r="AL40" s="72"/>
      <c r="AM40" s="72">
        <v>28</v>
      </c>
      <c r="AN40" s="72">
        <v>10</v>
      </c>
      <c r="AO40" s="73">
        <f t="shared" si="7"/>
        <v>2.8</v>
      </c>
      <c r="AP40" s="72"/>
      <c r="AQ40" s="72" t="s">
        <v>29</v>
      </c>
      <c r="AR40" s="72"/>
      <c r="AS40" s="72"/>
      <c r="AT40" s="72" t="e">
        <f>AR40*100000/AS40</f>
        <v>#DIV/0!</v>
      </c>
      <c r="AU40" s="72"/>
      <c r="AV40" s="72" t="s">
        <v>29</v>
      </c>
      <c r="AW40" s="72"/>
      <c r="AX40" s="72"/>
      <c r="AY40" s="72" t="e">
        <f>AW40*100000/AX40</f>
        <v>#DIV/0!</v>
      </c>
      <c r="AZ40" s="72"/>
      <c r="BA40" s="72" t="s">
        <v>29</v>
      </c>
      <c r="BB40" s="72"/>
      <c r="BC40" s="72"/>
      <c r="BD40" s="72" t="e">
        <f>BB40*100000/BC40</f>
        <v>#DIV/0!</v>
      </c>
      <c r="BE40" s="72"/>
      <c r="BF40" s="72" t="s">
        <v>29</v>
      </c>
      <c r="BG40" s="72"/>
      <c r="BH40" s="72"/>
      <c r="BI40" s="72" t="e">
        <f>BG40*100000/BH40</f>
        <v>#DIV/0!</v>
      </c>
      <c r="BJ40" s="72"/>
      <c r="BK40" s="72" t="s">
        <v>29</v>
      </c>
      <c r="BL40" s="72"/>
      <c r="BM40" s="72"/>
      <c r="BN40" s="72" t="e">
        <f>BL40*100000/BM40</f>
        <v>#DIV/0!</v>
      </c>
      <c r="BO40" s="72"/>
      <c r="BP40" s="72" t="s">
        <v>29</v>
      </c>
      <c r="BQ40" s="72"/>
      <c r="BR40" s="72"/>
      <c r="BS40" s="72" t="e">
        <f>BQ40*100000/BR40</f>
        <v>#DIV/0!</v>
      </c>
      <c r="BT40" s="72"/>
      <c r="BU40" s="72" t="s">
        <v>29</v>
      </c>
      <c r="BV40" s="72"/>
      <c r="BW40" s="72"/>
      <c r="BX40" s="72" t="e">
        <f t="shared" si="18"/>
        <v>#DIV/0!</v>
      </c>
      <c r="BY40" s="72"/>
      <c r="BZ40" s="72" t="s">
        <v>29</v>
      </c>
      <c r="CA40" s="72"/>
      <c r="CB40" s="72"/>
      <c r="CC40" s="72" t="e">
        <f t="shared" si="16"/>
        <v>#DIV/0!</v>
      </c>
      <c r="CD40" s="72"/>
      <c r="CE40" s="72" t="s">
        <v>29</v>
      </c>
      <c r="CF40" s="72"/>
      <c r="CG40" s="72"/>
      <c r="CH40" s="72" t="e">
        <f t="shared" si="17"/>
        <v>#DIV/0!</v>
      </c>
    </row>
    <row r="41" spans="1:86" ht="15">
      <c r="A41" s="85">
        <v>41</v>
      </c>
      <c r="B41" s="54">
        <v>2015</v>
      </c>
      <c r="C41" s="84" t="s">
        <v>77</v>
      </c>
      <c r="D41" s="72">
        <v>19203313</v>
      </c>
      <c r="E41" s="72">
        <v>8</v>
      </c>
      <c r="F41" s="72">
        <v>200600048501</v>
      </c>
      <c r="G41" s="125">
        <v>1</v>
      </c>
      <c r="H41" s="72"/>
      <c r="I41" s="72">
        <v>0</v>
      </c>
      <c r="J41" s="72">
        <v>15</v>
      </c>
      <c r="K41" s="73">
        <f t="shared" si="1"/>
        <v>0</v>
      </c>
      <c r="L41" s="72"/>
      <c r="M41" s="72" t="s">
        <v>29</v>
      </c>
      <c r="N41" s="72"/>
      <c r="O41" s="72"/>
      <c r="P41" s="72" t="e">
        <f t="shared" si="2"/>
        <v>#DIV/0!</v>
      </c>
      <c r="Q41" s="72"/>
      <c r="R41" s="72" t="s">
        <v>29</v>
      </c>
      <c r="S41" s="72"/>
      <c r="T41" s="72"/>
      <c r="U41" s="72" t="e">
        <f aca="true" t="shared" si="19" ref="U41:U46">S41/T41</f>
        <v>#DIV/0!</v>
      </c>
      <c r="V41" s="72"/>
      <c r="W41" s="72" t="s">
        <v>29</v>
      </c>
      <c r="X41" s="72"/>
      <c r="Y41" s="72"/>
      <c r="Z41" s="72" t="e">
        <f aca="true" t="shared" si="20" ref="Z41:Z46">X41/Y41</f>
        <v>#DIV/0!</v>
      </c>
      <c r="AA41" s="72"/>
      <c r="AB41" s="72" t="s">
        <v>29</v>
      </c>
      <c r="AC41" s="72"/>
      <c r="AD41" s="72"/>
      <c r="AE41" s="72" t="e">
        <f aca="true" t="shared" si="21" ref="AE41:AE46">AC41/AD41</f>
        <v>#DIV/0!</v>
      </c>
      <c r="AF41" s="72"/>
      <c r="AG41" s="72" t="s">
        <v>29</v>
      </c>
      <c r="AH41" s="72"/>
      <c r="AI41" s="72"/>
      <c r="AJ41" s="72" t="e">
        <f aca="true" t="shared" si="22" ref="AJ41:AJ46">AH41/AI41</f>
        <v>#DIV/0!</v>
      </c>
      <c r="AK41" s="72"/>
      <c r="AL41" s="72" t="s">
        <v>29</v>
      </c>
      <c r="AM41" s="72"/>
      <c r="AN41" s="72"/>
      <c r="AO41" s="73" t="e">
        <f t="shared" si="7"/>
        <v>#DIV/0!</v>
      </c>
      <c r="AP41" s="72"/>
      <c r="AQ41" s="72" t="s">
        <v>29</v>
      </c>
      <c r="AR41" s="72"/>
      <c r="AS41" s="72"/>
      <c r="AT41" s="72" t="e">
        <f aca="true" t="shared" si="23" ref="AT41:AT46">AR41/AS41</f>
        <v>#DIV/0!</v>
      </c>
      <c r="AU41" s="72"/>
      <c r="AV41" s="72" t="s">
        <v>29</v>
      </c>
      <c r="AW41" s="72"/>
      <c r="AX41" s="72"/>
      <c r="AY41" s="72" t="e">
        <f aca="true" t="shared" si="24" ref="AY41:AY46">AW41/AX41</f>
        <v>#DIV/0!</v>
      </c>
      <c r="AZ41" s="72"/>
      <c r="BA41" s="72" t="s">
        <v>29</v>
      </c>
      <c r="BB41" s="72"/>
      <c r="BC41" s="72"/>
      <c r="BD41" s="72" t="e">
        <f aca="true" t="shared" si="25" ref="BD41:BD46">BB41/BC41</f>
        <v>#DIV/0!</v>
      </c>
      <c r="BE41" s="72"/>
      <c r="BF41" s="72" t="s">
        <v>29</v>
      </c>
      <c r="BG41" s="72"/>
      <c r="BH41" s="72"/>
      <c r="BI41" s="72" t="e">
        <f aca="true" t="shared" si="26" ref="BI41:BI46">BG41/BH41</f>
        <v>#DIV/0!</v>
      </c>
      <c r="BJ41" s="72"/>
      <c r="BK41" s="72" t="s">
        <v>29</v>
      </c>
      <c r="BL41" s="72"/>
      <c r="BM41" s="72"/>
      <c r="BN41" s="72" t="e">
        <f aca="true" t="shared" si="27" ref="BN41:BN46">BL41*100/BM41</f>
        <v>#DIV/0!</v>
      </c>
      <c r="BO41" s="72"/>
      <c r="BP41" s="72" t="s">
        <v>29</v>
      </c>
      <c r="BQ41" s="72"/>
      <c r="BR41" s="72"/>
      <c r="BS41" s="72" t="e">
        <f aca="true" t="shared" si="28" ref="BS41:BS46">BQ41/BR41</f>
        <v>#DIV/0!</v>
      </c>
      <c r="BT41" s="72"/>
      <c r="BU41" s="72" t="s">
        <v>29</v>
      </c>
      <c r="BV41" s="72"/>
      <c r="BW41" s="72"/>
      <c r="BX41" s="72" t="e">
        <f t="shared" si="18"/>
        <v>#DIV/0!</v>
      </c>
      <c r="BY41" s="72"/>
      <c r="BZ41" s="72" t="s">
        <v>29</v>
      </c>
      <c r="CA41" s="72"/>
      <c r="CB41" s="72"/>
      <c r="CC41" s="72" t="e">
        <f t="shared" si="16"/>
        <v>#DIV/0!</v>
      </c>
      <c r="CD41" s="72"/>
      <c r="CE41" s="72" t="s">
        <v>29</v>
      </c>
      <c r="CF41" s="72"/>
      <c r="CG41" s="72"/>
      <c r="CH41" s="72" t="e">
        <f t="shared" si="17"/>
        <v>#DIV/0!</v>
      </c>
    </row>
    <row r="42" spans="1:86" s="27" customFormat="1" ht="15">
      <c r="A42" s="74">
        <v>41</v>
      </c>
      <c r="B42" s="74">
        <v>2015</v>
      </c>
      <c r="C42" s="75" t="s">
        <v>87</v>
      </c>
      <c r="D42" s="76" t="s">
        <v>88</v>
      </c>
      <c r="E42" s="74">
        <v>0</v>
      </c>
      <c r="F42" s="77" t="s">
        <v>89</v>
      </c>
      <c r="G42" s="78"/>
      <c r="H42" s="78" t="s">
        <v>29</v>
      </c>
      <c r="I42" s="79"/>
      <c r="J42" s="79"/>
      <c r="K42" s="80" t="e">
        <f t="shared" si="1"/>
        <v>#DIV/0!</v>
      </c>
      <c r="L42" s="78"/>
      <c r="M42" s="81" t="s">
        <v>29</v>
      </c>
      <c r="N42" s="78"/>
      <c r="O42" s="78"/>
      <c r="P42" s="82" t="e">
        <f t="shared" si="2"/>
        <v>#DIV/0!</v>
      </c>
      <c r="Q42" s="78"/>
      <c r="R42" s="78" t="s">
        <v>29</v>
      </c>
      <c r="S42" s="78"/>
      <c r="T42" s="78"/>
      <c r="U42" s="82" t="e">
        <f t="shared" si="19"/>
        <v>#DIV/0!</v>
      </c>
      <c r="V42" s="78"/>
      <c r="W42" s="78" t="s">
        <v>29</v>
      </c>
      <c r="X42" s="78"/>
      <c r="Y42" s="78"/>
      <c r="Z42" s="82" t="e">
        <f t="shared" si="20"/>
        <v>#DIV/0!</v>
      </c>
      <c r="AA42" s="78"/>
      <c r="AB42" s="78" t="s">
        <v>29</v>
      </c>
      <c r="AC42" s="78"/>
      <c r="AD42" s="78"/>
      <c r="AE42" s="82" t="e">
        <f t="shared" si="21"/>
        <v>#DIV/0!</v>
      </c>
      <c r="AF42" s="78"/>
      <c r="AG42" s="78" t="s">
        <v>29</v>
      </c>
      <c r="AH42" s="78"/>
      <c r="AI42" s="78"/>
      <c r="AJ42" s="82" t="e">
        <f t="shared" si="22"/>
        <v>#DIV/0!</v>
      </c>
      <c r="AK42" s="78"/>
      <c r="AL42" s="78" t="s">
        <v>29</v>
      </c>
      <c r="AM42" s="79"/>
      <c r="AN42" s="79"/>
      <c r="AO42" s="82" t="e">
        <f t="shared" si="7"/>
        <v>#DIV/0!</v>
      </c>
      <c r="AP42" s="39">
        <v>8</v>
      </c>
      <c r="AQ42" s="78"/>
      <c r="AR42" s="78">
        <v>0</v>
      </c>
      <c r="AS42" s="78">
        <v>0</v>
      </c>
      <c r="AT42" s="82" t="e">
        <f t="shared" si="23"/>
        <v>#DIV/0!</v>
      </c>
      <c r="AU42" s="78"/>
      <c r="AV42" s="78" t="s">
        <v>29</v>
      </c>
      <c r="AW42" s="78"/>
      <c r="AX42" s="78"/>
      <c r="AY42" s="82" t="e">
        <f t="shared" si="24"/>
        <v>#DIV/0!</v>
      </c>
      <c r="AZ42" s="51">
        <v>10</v>
      </c>
      <c r="BA42" s="78"/>
      <c r="BB42" s="72"/>
      <c r="BC42" s="72"/>
      <c r="BD42" s="72" t="e">
        <f t="shared" si="25"/>
        <v>#DIV/0!</v>
      </c>
      <c r="BE42" s="78"/>
      <c r="BF42" s="78" t="s">
        <v>29</v>
      </c>
      <c r="BG42" s="78"/>
      <c r="BH42" s="78"/>
      <c r="BI42" s="82" t="e">
        <f t="shared" si="26"/>
        <v>#DIV/0!</v>
      </c>
      <c r="BJ42" s="39">
        <v>12</v>
      </c>
      <c r="BK42" s="78"/>
      <c r="BL42" s="78">
        <v>0</v>
      </c>
      <c r="BM42" s="78">
        <v>0</v>
      </c>
      <c r="BN42" s="82" t="e">
        <f t="shared" si="27"/>
        <v>#DIV/0!</v>
      </c>
      <c r="BO42" s="39">
        <v>13</v>
      </c>
      <c r="BP42" s="78"/>
      <c r="BQ42" s="78">
        <v>0</v>
      </c>
      <c r="BR42" s="78">
        <v>0</v>
      </c>
      <c r="BS42" s="82" t="e">
        <f t="shared" si="28"/>
        <v>#DIV/0!</v>
      </c>
      <c r="BT42" s="51">
        <v>14</v>
      </c>
      <c r="BU42" s="78"/>
      <c r="BV42" s="79">
        <v>0</v>
      </c>
      <c r="BW42" s="79">
        <v>0</v>
      </c>
      <c r="BX42" s="83" t="e">
        <f t="shared" si="18"/>
        <v>#DIV/0!</v>
      </c>
      <c r="BY42" s="22">
        <v>15</v>
      </c>
      <c r="BZ42" s="78"/>
      <c r="CA42" s="74">
        <v>0</v>
      </c>
      <c r="CB42" s="74">
        <v>4</v>
      </c>
      <c r="CC42" s="83">
        <f t="shared" si="16"/>
        <v>0</v>
      </c>
      <c r="CD42" s="51">
        <v>16</v>
      </c>
      <c r="CE42" s="78"/>
      <c r="CF42" s="74">
        <v>0</v>
      </c>
      <c r="CG42" s="74">
        <v>0</v>
      </c>
      <c r="CH42" s="83" t="e">
        <f t="shared" si="17"/>
        <v>#DIV/0!</v>
      </c>
    </row>
    <row r="43" spans="1:86" ht="15">
      <c r="A43" s="38">
        <v>41</v>
      </c>
      <c r="B43" s="54">
        <v>2015</v>
      </c>
      <c r="C43" s="84" t="s">
        <v>109</v>
      </c>
      <c r="D43" s="72">
        <v>824006145</v>
      </c>
      <c r="E43" s="72">
        <v>6</v>
      </c>
      <c r="F43" s="72">
        <v>202280077201</v>
      </c>
      <c r="G43" s="125">
        <v>1</v>
      </c>
      <c r="H43" s="72"/>
      <c r="I43" s="72">
        <v>10</v>
      </c>
      <c r="J43" s="72">
        <v>11</v>
      </c>
      <c r="K43" s="73">
        <f t="shared" si="1"/>
        <v>0.9090909090909091</v>
      </c>
      <c r="L43" s="72"/>
      <c r="M43" s="72" t="s">
        <v>29</v>
      </c>
      <c r="N43" s="72"/>
      <c r="O43" s="72"/>
      <c r="P43" s="72" t="e">
        <f t="shared" si="2"/>
        <v>#DIV/0!</v>
      </c>
      <c r="Q43" s="72"/>
      <c r="R43" s="72" t="s">
        <v>29</v>
      </c>
      <c r="S43" s="72"/>
      <c r="T43" s="72"/>
      <c r="U43" s="72" t="e">
        <f t="shared" si="19"/>
        <v>#DIV/0!</v>
      </c>
      <c r="V43" s="72"/>
      <c r="W43" s="72" t="s">
        <v>29</v>
      </c>
      <c r="X43" s="72"/>
      <c r="Y43" s="72"/>
      <c r="Z43" s="72" t="e">
        <f t="shared" si="20"/>
        <v>#DIV/0!</v>
      </c>
      <c r="AA43" s="72"/>
      <c r="AB43" s="72" t="s">
        <v>29</v>
      </c>
      <c r="AC43" s="72"/>
      <c r="AD43" s="72"/>
      <c r="AE43" s="72" t="e">
        <f t="shared" si="21"/>
        <v>#DIV/0!</v>
      </c>
      <c r="AF43" s="72"/>
      <c r="AG43" s="72"/>
      <c r="AH43" s="72"/>
      <c r="AI43" s="72"/>
      <c r="AJ43" s="72" t="e">
        <f t="shared" si="22"/>
        <v>#DIV/0!</v>
      </c>
      <c r="AK43" s="51">
        <v>7</v>
      </c>
      <c r="AL43" s="72"/>
      <c r="AM43" s="72">
        <v>1</v>
      </c>
      <c r="AN43" s="72">
        <v>2</v>
      </c>
      <c r="AO43" s="73">
        <f t="shared" si="7"/>
        <v>0.5</v>
      </c>
      <c r="AP43" s="72"/>
      <c r="AQ43" s="72"/>
      <c r="AR43" s="72"/>
      <c r="AS43" s="72"/>
      <c r="AT43" s="72" t="e">
        <f t="shared" si="23"/>
        <v>#DIV/0!</v>
      </c>
      <c r="AU43" s="72"/>
      <c r="AV43" s="72" t="s">
        <v>29</v>
      </c>
      <c r="AW43" s="72"/>
      <c r="AX43" s="72"/>
      <c r="AY43" s="72" t="e">
        <f t="shared" si="24"/>
        <v>#DIV/0!</v>
      </c>
      <c r="AZ43" s="72"/>
      <c r="BA43" s="72" t="s">
        <v>29</v>
      </c>
      <c r="BB43" s="72"/>
      <c r="BC43" s="72"/>
      <c r="BD43" s="72" t="e">
        <f t="shared" si="25"/>
        <v>#DIV/0!</v>
      </c>
      <c r="BE43" s="72"/>
      <c r="BF43" s="72" t="s">
        <v>29</v>
      </c>
      <c r="BG43" s="72"/>
      <c r="BH43" s="72"/>
      <c r="BI43" s="72" t="e">
        <f t="shared" si="26"/>
        <v>#DIV/0!</v>
      </c>
      <c r="BJ43" s="72"/>
      <c r="BK43" s="72" t="s">
        <v>29</v>
      </c>
      <c r="BL43" s="72"/>
      <c r="BM43" s="72"/>
      <c r="BN43" s="72" t="e">
        <f t="shared" si="27"/>
        <v>#DIV/0!</v>
      </c>
      <c r="BO43" s="72"/>
      <c r="BP43" s="72" t="s">
        <v>29</v>
      </c>
      <c r="BQ43" s="72"/>
      <c r="BR43" s="72"/>
      <c r="BS43" s="72" t="e">
        <f t="shared" si="28"/>
        <v>#DIV/0!</v>
      </c>
      <c r="BT43" s="72"/>
      <c r="BU43" s="72" t="s">
        <v>29</v>
      </c>
      <c r="BV43" s="72"/>
      <c r="BW43" s="72"/>
      <c r="BX43" s="72" t="e">
        <f t="shared" si="18"/>
        <v>#DIV/0!</v>
      </c>
      <c r="BY43" s="72"/>
      <c r="BZ43" s="72" t="s">
        <v>29</v>
      </c>
      <c r="CA43" s="72"/>
      <c r="CB43" s="72"/>
      <c r="CC43" s="72" t="e">
        <f t="shared" si="16"/>
        <v>#DIV/0!</v>
      </c>
      <c r="CD43" s="72"/>
      <c r="CE43" s="72" t="s">
        <v>29</v>
      </c>
      <c r="CF43" s="72"/>
      <c r="CG43" s="72"/>
      <c r="CH43" s="72" t="e">
        <f t="shared" si="17"/>
        <v>#DIV/0!</v>
      </c>
    </row>
    <row r="44" spans="1:86" s="27" customFormat="1" ht="25.5">
      <c r="A44" s="74">
        <v>41</v>
      </c>
      <c r="B44" s="74">
        <v>2015</v>
      </c>
      <c r="C44" s="75" t="s">
        <v>84</v>
      </c>
      <c r="D44" s="76">
        <v>824000426</v>
      </c>
      <c r="E44" s="74">
        <v>3</v>
      </c>
      <c r="F44" s="77" t="s">
        <v>85</v>
      </c>
      <c r="G44" s="72"/>
      <c r="H44" s="72" t="s">
        <v>29</v>
      </c>
      <c r="I44" s="72"/>
      <c r="J44" s="72"/>
      <c r="K44" s="73" t="e">
        <f t="shared" si="1"/>
        <v>#DIV/0!</v>
      </c>
      <c r="L44" s="72"/>
      <c r="M44" s="72" t="s">
        <v>29</v>
      </c>
      <c r="N44" s="72"/>
      <c r="O44" s="72"/>
      <c r="P44" s="72" t="e">
        <f t="shared" si="2"/>
        <v>#DIV/0!</v>
      </c>
      <c r="Q44" s="72"/>
      <c r="R44" s="72" t="s">
        <v>29</v>
      </c>
      <c r="S44" s="72"/>
      <c r="T44" s="72"/>
      <c r="U44" s="72" t="e">
        <f t="shared" si="19"/>
        <v>#DIV/0!</v>
      </c>
      <c r="V44" s="72"/>
      <c r="W44" s="72" t="s">
        <v>29</v>
      </c>
      <c r="X44" s="72"/>
      <c r="Y44" s="72"/>
      <c r="Z44" s="72" t="e">
        <f t="shared" si="20"/>
        <v>#DIV/0!</v>
      </c>
      <c r="AA44" s="72"/>
      <c r="AB44" s="72" t="s">
        <v>29</v>
      </c>
      <c r="AC44" s="72"/>
      <c r="AD44" s="72"/>
      <c r="AE44" s="72" t="e">
        <f t="shared" si="21"/>
        <v>#DIV/0!</v>
      </c>
      <c r="AF44" s="72"/>
      <c r="AG44" s="72" t="s">
        <v>29</v>
      </c>
      <c r="AH44" s="72"/>
      <c r="AI44" s="72"/>
      <c r="AJ44" s="72" t="e">
        <f t="shared" si="22"/>
        <v>#DIV/0!</v>
      </c>
      <c r="AK44" s="72"/>
      <c r="AL44" s="72" t="s">
        <v>29</v>
      </c>
      <c r="AM44" s="72"/>
      <c r="AN44" s="72"/>
      <c r="AO44" s="73" t="e">
        <f t="shared" si="7"/>
        <v>#DIV/0!</v>
      </c>
      <c r="AP44" s="39">
        <v>8</v>
      </c>
      <c r="AQ44" s="72" t="s">
        <v>101</v>
      </c>
      <c r="AR44" s="72">
        <v>0</v>
      </c>
      <c r="AS44" s="72">
        <v>0</v>
      </c>
      <c r="AT44" s="72" t="e">
        <f t="shared" si="23"/>
        <v>#DIV/0!</v>
      </c>
      <c r="AU44" s="72"/>
      <c r="AV44" s="72" t="s">
        <v>29</v>
      </c>
      <c r="AW44" s="72"/>
      <c r="AX44" s="72"/>
      <c r="AY44" s="72" t="e">
        <f t="shared" si="24"/>
        <v>#DIV/0!</v>
      </c>
      <c r="AZ44" s="51">
        <v>10</v>
      </c>
      <c r="BA44" s="72"/>
      <c r="BB44" s="72"/>
      <c r="BC44" s="72"/>
      <c r="BD44" s="72" t="e">
        <f t="shared" si="25"/>
        <v>#DIV/0!</v>
      </c>
      <c r="BE44" s="72"/>
      <c r="BF44" s="72" t="s">
        <v>29</v>
      </c>
      <c r="BG44" s="72"/>
      <c r="BH44" s="72"/>
      <c r="BI44" s="72" t="e">
        <f t="shared" si="26"/>
        <v>#DIV/0!</v>
      </c>
      <c r="BJ44" s="39">
        <v>12</v>
      </c>
      <c r="BK44" s="72"/>
      <c r="BL44" s="72">
        <v>0</v>
      </c>
      <c r="BM44" s="72">
        <v>0</v>
      </c>
      <c r="BN44" s="72" t="e">
        <f t="shared" si="27"/>
        <v>#DIV/0!</v>
      </c>
      <c r="BO44" s="39">
        <v>13</v>
      </c>
      <c r="BP44" s="72"/>
      <c r="BQ44" s="72">
        <v>0</v>
      </c>
      <c r="BR44" s="72">
        <v>0</v>
      </c>
      <c r="BS44" s="72" t="e">
        <f t="shared" si="28"/>
        <v>#DIV/0!</v>
      </c>
      <c r="BT44" s="51">
        <v>14</v>
      </c>
      <c r="BU44" s="72"/>
      <c r="BV44" s="72">
        <v>0</v>
      </c>
      <c r="BW44" s="72">
        <v>0</v>
      </c>
      <c r="BX44" s="72" t="e">
        <f t="shared" si="18"/>
        <v>#DIV/0!</v>
      </c>
      <c r="BY44" s="22">
        <v>15</v>
      </c>
      <c r="BZ44" s="72" t="s">
        <v>101</v>
      </c>
      <c r="CA44" s="72">
        <v>0</v>
      </c>
      <c r="CB44" s="72">
        <v>0</v>
      </c>
      <c r="CC44" s="72" t="e">
        <f t="shared" si="16"/>
        <v>#DIV/0!</v>
      </c>
      <c r="CD44" s="51">
        <v>16</v>
      </c>
      <c r="CE44" s="72"/>
      <c r="CF44" s="72">
        <v>0</v>
      </c>
      <c r="CG44" s="72">
        <v>0</v>
      </c>
      <c r="CH44" s="72" t="e">
        <f t="shared" si="17"/>
        <v>#DIV/0!</v>
      </c>
    </row>
    <row r="45" spans="1:86" s="37" customFormat="1" ht="15">
      <c r="A45" s="68">
        <v>41</v>
      </c>
      <c r="B45" s="68">
        <v>2015</v>
      </c>
      <c r="C45" s="69" t="s">
        <v>79</v>
      </c>
      <c r="D45" s="70">
        <v>824005651</v>
      </c>
      <c r="E45" s="68">
        <v>7</v>
      </c>
      <c r="F45" s="71" t="s">
        <v>80</v>
      </c>
      <c r="G45" s="125">
        <v>1</v>
      </c>
      <c r="H45" s="72"/>
      <c r="I45" s="72">
        <v>17</v>
      </c>
      <c r="J45" s="72">
        <v>19</v>
      </c>
      <c r="K45" s="73">
        <f t="shared" si="1"/>
        <v>0.8947368421052632</v>
      </c>
      <c r="L45" s="72"/>
      <c r="M45" s="72" t="s">
        <v>29</v>
      </c>
      <c r="N45" s="72"/>
      <c r="O45" s="72"/>
      <c r="P45" s="72" t="e">
        <f t="shared" si="2"/>
        <v>#DIV/0!</v>
      </c>
      <c r="Q45" s="72"/>
      <c r="R45" s="72" t="s">
        <v>29</v>
      </c>
      <c r="S45" s="72"/>
      <c r="T45" s="72"/>
      <c r="U45" s="72" t="e">
        <f t="shared" si="19"/>
        <v>#DIV/0!</v>
      </c>
      <c r="V45" s="72"/>
      <c r="W45" s="72" t="s">
        <v>29</v>
      </c>
      <c r="X45" s="72"/>
      <c r="Y45" s="72"/>
      <c r="Z45" s="72" t="e">
        <f t="shared" si="20"/>
        <v>#DIV/0!</v>
      </c>
      <c r="AA45" s="72"/>
      <c r="AB45" s="72" t="s">
        <v>29</v>
      </c>
      <c r="AC45" s="72"/>
      <c r="AD45" s="72"/>
      <c r="AE45" s="72" t="e">
        <f t="shared" si="21"/>
        <v>#DIV/0!</v>
      </c>
      <c r="AF45" s="72"/>
      <c r="AG45" s="72"/>
      <c r="AH45" s="72"/>
      <c r="AI45" s="72"/>
      <c r="AJ45" s="72" t="e">
        <f t="shared" si="22"/>
        <v>#DIV/0!</v>
      </c>
      <c r="AK45" s="51">
        <v>7</v>
      </c>
      <c r="AL45" s="72"/>
      <c r="AM45" s="72">
        <v>4</v>
      </c>
      <c r="AN45" s="72">
        <v>5</v>
      </c>
      <c r="AO45" s="73">
        <f t="shared" si="7"/>
        <v>0.8</v>
      </c>
      <c r="AP45" s="72"/>
      <c r="AQ45" s="72"/>
      <c r="AR45" s="72"/>
      <c r="AS45" s="72"/>
      <c r="AT45" s="72" t="e">
        <f t="shared" si="23"/>
        <v>#DIV/0!</v>
      </c>
      <c r="AU45" s="72"/>
      <c r="AV45" s="72" t="s">
        <v>29</v>
      </c>
      <c r="AW45" s="72"/>
      <c r="AX45" s="72"/>
      <c r="AY45" s="72" t="e">
        <f t="shared" si="24"/>
        <v>#DIV/0!</v>
      </c>
      <c r="AZ45" s="51">
        <v>10</v>
      </c>
      <c r="BA45" s="72"/>
      <c r="BB45" s="72">
        <v>16</v>
      </c>
      <c r="BC45" s="72">
        <v>16</v>
      </c>
      <c r="BD45" s="72">
        <f t="shared" si="25"/>
        <v>1</v>
      </c>
      <c r="BE45" s="72"/>
      <c r="BF45" s="72" t="s">
        <v>29</v>
      </c>
      <c r="BG45" s="72"/>
      <c r="BH45" s="72"/>
      <c r="BI45" s="72" t="e">
        <f t="shared" si="26"/>
        <v>#DIV/0!</v>
      </c>
      <c r="BJ45" s="72"/>
      <c r="BK45" s="72"/>
      <c r="BL45" s="72"/>
      <c r="BM45" s="72"/>
      <c r="BN45" s="72" t="e">
        <f t="shared" si="27"/>
        <v>#DIV/0!</v>
      </c>
      <c r="BO45" s="72"/>
      <c r="BP45" s="72"/>
      <c r="BQ45" s="72"/>
      <c r="BR45" s="72"/>
      <c r="BS45" s="72" t="e">
        <f t="shared" si="28"/>
        <v>#DIV/0!</v>
      </c>
      <c r="BT45" s="72"/>
      <c r="BU45" s="72"/>
      <c r="BV45" s="72"/>
      <c r="BW45" s="72"/>
      <c r="BX45" s="72" t="e">
        <f t="shared" si="18"/>
        <v>#DIV/0!</v>
      </c>
      <c r="BY45" s="72"/>
      <c r="BZ45" s="72"/>
      <c r="CA45" s="72"/>
      <c r="CB45" s="72"/>
      <c r="CC45" s="72" t="e">
        <f t="shared" si="16"/>
        <v>#DIV/0!</v>
      </c>
      <c r="CD45" s="72"/>
      <c r="CE45" s="72"/>
      <c r="CF45" s="72"/>
      <c r="CG45" s="72"/>
      <c r="CH45" s="72" t="e">
        <f t="shared" si="17"/>
        <v>#DIV/0!</v>
      </c>
    </row>
    <row r="46" spans="1:86" s="27" customFormat="1" ht="12.75">
      <c r="A46" s="74">
        <v>41</v>
      </c>
      <c r="B46" s="74">
        <v>2015</v>
      </c>
      <c r="C46" s="75" t="s">
        <v>86</v>
      </c>
      <c r="D46" s="76">
        <v>892300175</v>
      </c>
      <c r="E46" s="74">
        <v>4</v>
      </c>
      <c r="F46" s="77" t="s">
        <v>90</v>
      </c>
      <c r="G46" s="78"/>
      <c r="H46" s="78" t="s">
        <v>29</v>
      </c>
      <c r="I46" s="79"/>
      <c r="J46" s="79"/>
      <c r="K46" s="80" t="e">
        <f t="shared" si="1"/>
        <v>#DIV/0!</v>
      </c>
      <c r="L46" s="78"/>
      <c r="M46" s="81" t="s">
        <v>29</v>
      </c>
      <c r="N46" s="78"/>
      <c r="O46" s="78"/>
      <c r="P46" s="82" t="e">
        <f t="shared" si="2"/>
        <v>#DIV/0!</v>
      </c>
      <c r="Q46" s="78"/>
      <c r="R46" s="78" t="s">
        <v>29</v>
      </c>
      <c r="S46" s="78"/>
      <c r="T46" s="78"/>
      <c r="U46" s="82" t="e">
        <f t="shared" si="19"/>
        <v>#DIV/0!</v>
      </c>
      <c r="V46" s="78"/>
      <c r="W46" s="78" t="s">
        <v>29</v>
      </c>
      <c r="X46" s="78"/>
      <c r="Y46" s="78"/>
      <c r="Z46" s="82" t="e">
        <f t="shared" si="20"/>
        <v>#DIV/0!</v>
      </c>
      <c r="AA46" s="78"/>
      <c r="AB46" s="78" t="s">
        <v>29</v>
      </c>
      <c r="AC46" s="78"/>
      <c r="AD46" s="78"/>
      <c r="AE46" s="82" t="e">
        <f t="shared" si="21"/>
        <v>#DIV/0!</v>
      </c>
      <c r="AF46" s="78"/>
      <c r="AG46" s="78" t="s">
        <v>29</v>
      </c>
      <c r="AH46" s="78"/>
      <c r="AI46" s="78"/>
      <c r="AJ46" s="82" t="e">
        <f t="shared" si="22"/>
        <v>#DIV/0!</v>
      </c>
      <c r="AK46" s="78"/>
      <c r="AL46" s="78" t="s">
        <v>29</v>
      </c>
      <c r="AM46" s="79"/>
      <c r="AN46" s="79"/>
      <c r="AO46" s="82" t="e">
        <f t="shared" si="7"/>
        <v>#DIV/0!</v>
      </c>
      <c r="AP46" s="39">
        <v>8</v>
      </c>
      <c r="AQ46" s="78"/>
      <c r="AR46" s="78">
        <v>0</v>
      </c>
      <c r="AS46" s="78">
        <v>0</v>
      </c>
      <c r="AT46" s="82" t="e">
        <f t="shared" si="23"/>
        <v>#DIV/0!</v>
      </c>
      <c r="AU46" s="78"/>
      <c r="AV46" s="78" t="s">
        <v>29</v>
      </c>
      <c r="AW46" s="78"/>
      <c r="AX46" s="78"/>
      <c r="AY46" s="82" t="e">
        <f t="shared" si="24"/>
        <v>#DIV/0!</v>
      </c>
      <c r="AZ46" s="51">
        <v>10</v>
      </c>
      <c r="BA46" s="78"/>
      <c r="BB46" s="74">
        <v>0</v>
      </c>
      <c r="BC46" s="74">
        <v>0</v>
      </c>
      <c r="BD46" s="82" t="e">
        <f t="shared" si="25"/>
        <v>#DIV/0!</v>
      </c>
      <c r="BE46" s="51">
        <v>11</v>
      </c>
      <c r="BF46" s="78"/>
      <c r="BG46" s="78">
        <v>0</v>
      </c>
      <c r="BH46" s="78">
        <v>0</v>
      </c>
      <c r="BI46" s="82" t="e">
        <f t="shared" si="26"/>
        <v>#DIV/0!</v>
      </c>
      <c r="BJ46" s="78">
        <v>12</v>
      </c>
      <c r="BK46" s="78"/>
      <c r="BL46" s="78">
        <v>0</v>
      </c>
      <c r="BM46" s="78">
        <v>0</v>
      </c>
      <c r="BN46" s="82" t="e">
        <f t="shared" si="27"/>
        <v>#DIV/0!</v>
      </c>
      <c r="BO46" s="39">
        <v>13</v>
      </c>
      <c r="BP46" s="78"/>
      <c r="BQ46" s="78">
        <v>0</v>
      </c>
      <c r="BR46" s="78">
        <v>0</v>
      </c>
      <c r="BS46" s="82" t="e">
        <f t="shared" si="28"/>
        <v>#DIV/0!</v>
      </c>
      <c r="BT46" s="51">
        <v>14</v>
      </c>
      <c r="BU46" s="78"/>
      <c r="BV46" s="79">
        <v>0</v>
      </c>
      <c r="BW46" s="79">
        <v>0</v>
      </c>
      <c r="BX46" s="83" t="e">
        <f t="shared" si="18"/>
        <v>#DIV/0!</v>
      </c>
      <c r="BY46" s="22">
        <v>15</v>
      </c>
      <c r="BZ46" s="78"/>
      <c r="CA46" s="74">
        <v>0</v>
      </c>
      <c r="CB46" s="74">
        <v>0</v>
      </c>
      <c r="CC46" s="83" t="e">
        <f t="shared" si="16"/>
        <v>#DIV/0!</v>
      </c>
      <c r="CD46" s="51">
        <v>16</v>
      </c>
      <c r="CE46" s="78"/>
      <c r="CF46" s="74">
        <v>0</v>
      </c>
      <c r="CG46" s="74">
        <v>0</v>
      </c>
      <c r="CH46" s="83" t="e">
        <f t="shared" si="17"/>
        <v>#DIV/0!</v>
      </c>
    </row>
    <row r="47" spans="1:86" s="1" customFormat="1" ht="15.75" thickBot="1">
      <c r="A47" s="131">
        <v>41</v>
      </c>
      <c r="B47" s="5">
        <v>2015</v>
      </c>
      <c r="C47" s="5" t="s">
        <v>139</v>
      </c>
      <c r="D47" s="7" t="s">
        <v>138</v>
      </c>
      <c r="E47" s="5">
        <v>7</v>
      </c>
      <c r="F47" s="7" t="s">
        <v>137</v>
      </c>
      <c r="G47" s="125">
        <v>1</v>
      </c>
      <c r="H47" s="5"/>
      <c r="I47" s="130">
        <v>8554</v>
      </c>
      <c r="J47" s="130">
        <v>5703</v>
      </c>
      <c r="K47" s="6">
        <f aca="true" t="shared" si="29" ref="K47:K91">I47/J47</f>
        <v>1.49991232684552</v>
      </c>
      <c r="L47" s="51">
        <v>2</v>
      </c>
      <c r="M47" s="4"/>
      <c r="N47" s="130">
        <v>1990</v>
      </c>
      <c r="O47" s="130">
        <v>398</v>
      </c>
      <c r="P47" s="9">
        <f aca="true" t="shared" si="30" ref="P47:P85">N47/O47</f>
        <v>5</v>
      </c>
      <c r="Q47" s="8"/>
      <c r="R47" s="8"/>
      <c r="S47" s="130">
        <v>276</v>
      </c>
      <c r="T47" s="130">
        <v>69</v>
      </c>
      <c r="U47" s="9">
        <f aca="true" t="shared" si="31" ref="U47:U55">S47/T47</f>
        <v>4</v>
      </c>
      <c r="V47" s="8"/>
      <c r="W47" s="8"/>
      <c r="X47" s="130">
        <v>70</v>
      </c>
      <c r="Y47" s="130">
        <v>14</v>
      </c>
      <c r="Z47" s="9">
        <f aca="true" t="shared" si="32" ref="Z47:Z55">X47/Y47</f>
        <v>5</v>
      </c>
      <c r="AA47" s="51">
        <v>5</v>
      </c>
      <c r="AB47" s="8"/>
      <c r="AC47" s="130">
        <v>435</v>
      </c>
      <c r="AD47" s="130">
        <v>87</v>
      </c>
      <c r="AE47" s="9">
        <f aca="true" t="shared" si="33" ref="AE47:AE85">AC47/AD47</f>
        <v>5</v>
      </c>
      <c r="AF47" s="51">
        <v>6</v>
      </c>
      <c r="AG47" s="8"/>
      <c r="AH47" s="130">
        <v>3</v>
      </c>
      <c r="AI47" s="130">
        <v>3</v>
      </c>
      <c r="AJ47" s="9">
        <f aca="true" t="shared" si="34" ref="AJ47:AJ85">AH47/AI47</f>
        <v>1</v>
      </c>
      <c r="AK47" s="51">
        <v>7</v>
      </c>
      <c r="AL47" s="8"/>
      <c r="AM47" s="130">
        <v>2232</v>
      </c>
      <c r="AN47" s="130">
        <v>807</v>
      </c>
      <c r="AO47" s="9">
        <f aca="true" t="shared" si="35" ref="AO47:AO88">AM47/AN47</f>
        <v>2.7657992565055762</v>
      </c>
      <c r="AP47" s="39">
        <v>8</v>
      </c>
      <c r="AQ47" s="8"/>
      <c r="AR47" s="130">
        <v>4465</v>
      </c>
      <c r="AS47" s="130">
        <v>893</v>
      </c>
      <c r="AT47" s="9">
        <f aca="true" t="shared" si="36" ref="AT47:AT88">AR47/AS47</f>
        <v>5</v>
      </c>
      <c r="AU47" s="39">
        <v>9</v>
      </c>
      <c r="AV47" s="8"/>
      <c r="AW47" s="8">
        <v>20</v>
      </c>
      <c r="AX47" s="8">
        <v>20</v>
      </c>
      <c r="AY47" s="9">
        <f aca="true" t="shared" si="37" ref="AY47:AY85">AW47/AX47</f>
        <v>1</v>
      </c>
      <c r="AZ47" s="51">
        <v>10</v>
      </c>
      <c r="BA47" s="8"/>
      <c r="BB47" s="8">
        <v>1648</v>
      </c>
      <c r="BC47" s="8">
        <v>1648</v>
      </c>
      <c r="BD47" s="9">
        <f aca="true" t="shared" si="38" ref="BD47:BD88">BB47/BC47</f>
        <v>1</v>
      </c>
      <c r="BE47" s="51">
        <v>11</v>
      </c>
      <c r="BF47" s="8"/>
      <c r="BG47" s="130">
        <v>167</v>
      </c>
      <c r="BH47" s="130">
        <v>167</v>
      </c>
      <c r="BI47" s="9">
        <f aca="true" t="shared" si="39" ref="BI47:BI85">BG47/BH47</f>
        <v>1</v>
      </c>
      <c r="BJ47" s="78">
        <v>12</v>
      </c>
      <c r="BK47" s="129"/>
      <c r="BL47" s="8">
        <v>2</v>
      </c>
      <c r="BM47" s="8">
        <v>344</v>
      </c>
      <c r="BN47" s="9">
        <f aca="true" t="shared" si="40" ref="BN47:BN85">BL47*100/BM47</f>
        <v>0.5813953488372093</v>
      </c>
      <c r="BO47" s="39">
        <v>13</v>
      </c>
      <c r="BP47" s="8"/>
      <c r="BQ47" s="8">
        <v>21600</v>
      </c>
      <c r="BR47" s="8">
        <v>720</v>
      </c>
      <c r="BS47" s="9">
        <f aca="true" t="shared" si="41" ref="BS47:BS88">BQ47/BR47</f>
        <v>30</v>
      </c>
      <c r="BT47" s="51">
        <v>14</v>
      </c>
      <c r="BU47" s="8"/>
      <c r="BV47" s="8">
        <v>0</v>
      </c>
      <c r="BW47" s="8">
        <v>3</v>
      </c>
      <c r="BX47" s="10">
        <f aca="true" t="shared" si="42" ref="BX47:BX74">BV47*100000/BW47</f>
        <v>0</v>
      </c>
      <c r="BY47" s="22">
        <v>15</v>
      </c>
      <c r="BZ47" s="8"/>
      <c r="CA47" s="8">
        <v>0</v>
      </c>
      <c r="CB47" s="8">
        <v>19</v>
      </c>
      <c r="CC47" s="10">
        <f aca="true" t="shared" si="43" ref="CC47:CC85">CA47*100000/CB47</f>
        <v>0</v>
      </c>
      <c r="CD47" s="51">
        <v>16</v>
      </c>
      <c r="CE47" s="8"/>
      <c r="CF47" s="8">
        <v>0</v>
      </c>
      <c r="CG47" s="8">
        <v>3</v>
      </c>
      <c r="CH47" s="10">
        <f aca="true" t="shared" si="44" ref="CH47:CH85">CF47*100000/CG47</f>
        <v>0</v>
      </c>
    </row>
    <row r="48" spans="1:86" s="3" customFormat="1" ht="16.5">
      <c r="A48" s="131">
        <v>41</v>
      </c>
      <c r="B48" s="131">
        <v>2015</v>
      </c>
      <c r="C48" s="139" t="s">
        <v>140</v>
      </c>
      <c r="D48" s="138">
        <v>820005389</v>
      </c>
      <c r="E48" s="131">
        <v>7</v>
      </c>
      <c r="F48" s="137">
        <v>151760095501</v>
      </c>
      <c r="G48" s="125">
        <v>1</v>
      </c>
      <c r="H48" s="131"/>
      <c r="I48" s="133">
        <v>91</v>
      </c>
      <c r="J48" s="133">
        <v>91</v>
      </c>
      <c r="K48" s="136">
        <f t="shared" si="29"/>
        <v>1</v>
      </c>
      <c r="L48" s="51">
        <v>2</v>
      </c>
      <c r="M48" s="7"/>
      <c r="N48" s="133">
        <v>2</v>
      </c>
      <c r="O48" s="133">
        <v>2</v>
      </c>
      <c r="P48" s="134">
        <f t="shared" si="30"/>
        <v>1</v>
      </c>
      <c r="Q48" s="129"/>
      <c r="R48" s="129"/>
      <c r="S48" s="133">
        <v>0</v>
      </c>
      <c r="T48" s="133">
        <v>0</v>
      </c>
      <c r="U48" s="134" t="e">
        <f t="shared" si="31"/>
        <v>#DIV/0!</v>
      </c>
      <c r="V48" s="129"/>
      <c r="W48" s="129"/>
      <c r="X48" s="133">
        <v>0</v>
      </c>
      <c r="Y48" s="133">
        <v>0</v>
      </c>
      <c r="Z48" s="134" t="e">
        <f t="shared" si="32"/>
        <v>#DIV/0!</v>
      </c>
      <c r="AA48" s="51">
        <v>5</v>
      </c>
      <c r="AB48" s="129"/>
      <c r="AC48" s="133">
        <v>4</v>
      </c>
      <c r="AD48" s="133">
        <v>4</v>
      </c>
      <c r="AE48" s="134">
        <f t="shared" si="33"/>
        <v>1</v>
      </c>
      <c r="AF48" s="129"/>
      <c r="AG48" s="135"/>
      <c r="AH48" s="133">
        <v>0</v>
      </c>
      <c r="AI48" s="133">
        <v>0</v>
      </c>
      <c r="AJ48" s="134" t="e">
        <f t="shared" si="34"/>
        <v>#DIV/0!</v>
      </c>
      <c r="AK48" s="51">
        <v>7</v>
      </c>
      <c r="AL48" s="129"/>
      <c r="AM48" s="133">
        <v>4</v>
      </c>
      <c r="AN48" s="133">
        <v>4</v>
      </c>
      <c r="AO48" s="134">
        <f t="shared" si="35"/>
        <v>1</v>
      </c>
      <c r="AP48" s="39">
        <v>8</v>
      </c>
      <c r="AQ48" s="129"/>
      <c r="AR48" s="133">
        <v>5</v>
      </c>
      <c r="AS48" s="133">
        <v>5</v>
      </c>
      <c r="AT48" s="134">
        <f t="shared" si="36"/>
        <v>1</v>
      </c>
      <c r="AU48" s="39">
        <v>9</v>
      </c>
      <c r="AV48" s="129"/>
      <c r="AW48" s="129">
        <v>0</v>
      </c>
      <c r="AX48" s="129">
        <v>0</v>
      </c>
      <c r="AY48" s="134" t="e">
        <f t="shared" si="37"/>
        <v>#DIV/0!</v>
      </c>
      <c r="AZ48" s="51">
        <v>10</v>
      </c>
      <c r="BA48" s="129"/>
      <c r="BB48" s="129">
        <v>8</v>
      </c>
      <c r="BC48" s="129">
        <v>8</v>
      </c>
      <c r="BD48" s="134">
        <f t="shared" si="38"/>
        <v>1</v>
      </c>
      <c r="BE48" s="51">
        <v>11</v>
      </c>
      <c r="BF48" s="129"/>
      <c r="BG48" s="133">
        <v>7</v>
      </c>
      <c r="BH48" s="133">
        <v>7</v>
      </c>
      <c r="BI48" s="134">
        <f t="shared" si="39"/>
        <v>1</v>
      </c>
      <c r="BJ48" s="129"/>
      <c r="BK48" s="129" t="s">
        <v>29</v>
      </c>
      <c r="BL48" s="129">
        <v>0</v>
      </c>
      <c r="BM48" s="129">
        <v>0</v>
      </c>
      <c r="BN48" s="134" t="e">
        <f t="shared" si="40"/>
        <v>#DIV/0!</v>
      </c>
      <c r="BO48" s="129"/>
      <c r="BP48" s="129" t="s">
        <v>29</v>
      </c>
      <c r="BQ48" s="129">
        <v>0</v>
      </c>
      <c r="BR48" s="129">
        <v>0</v>
      </c>
      <c r="BS48" s="134" t="e">
        <f t="shared" si="41"/>
        <v>#DIV/0!</v>
      </c>
      <c r="BT48" s="51">
        <v>14</v>
      </c>
      <c r="BU48" s="129"/>
      <c r="BV48" s="133">
        <v>0</v>
      </c>
      <c r="BW48" s="133">
        <v>0</v>
      </c>
      <c r="BX48" s="132" t="e">
        <f t="shared" si="42"/>
        <v>#DIV/0!</v>
      </c>
      <c r="BY48" s="22">
        <v>15</v>
      </c>
      <c r="BZ48" s="129"/>
      <c r="CA48" s="133">
        <v>0</v>
      </c>
      <c r="CB48" s="133">
        <v>1</v>
      </c>
      <c r="CC48" s="132">
        <f t="shared" si="43"/>
        <v>0</v>
      </c>
      <c r="CD48" s="51">
        <v>16</v>
      </c>
      <c r="CE48" s="129"/>
      <c r="CF48" s="133">
        <v>0</v>
      </c>
      <c r="CG48" s="133">
        <v>0</v>
      </c>
      <c r="CH48" s="132" t="e">
        <f t="shared" si="44"/>
        <v>#DIV/0!</v>
      </c>
    </row>
    <row r="49" spans="1:86" s="3" customFormat="1" ht="15">
      <c r="A49" s="131">
        <v>41</v>
      </c>
      <c r="B49" s="131">
        <v>2015</v>
      </c>
      <c r="C49" s="142" t="s">
        <v>141</v>
      </c>
      <c r="D49" s="141">
        <v>890680027</v>
      </c>
      <c r="E49" s="131">
        <v>4</v>
      </c>
      <c r="F49" s="140">
        <v>251230004303</v>
      </c>
      <c r="G49" s="125">
        <v>1</v>
      </c>
      <c r="H49" s="131"/>
      <c r="I49" s="133">
        <v>8</v>
      </c>
      <c r="J49" s="133">
        <v>8</v>
      </c>
      <c r="K49" s="136">
        <f t="shared" si="29"/>
        <v>1</v>
      </c>
      <c r="L49" s="131"/>
      <c r="M49" s="7" t="s">
        <v>29</v>
      </c>
      <c r="N49" s="133">
        <v>0</v>
      </c>
      <c r="O49" s="133">
        <v>0</v>
      </c>
      <c r="P49" s="134" t="e">
        <f t="shared" si="30"/>
        <v>#DIV/0!</v>
      </c>
      <c r="Q49" s="129"/>
      <c r="R49" s="129"/>
      <c r="S49" s="133">
        <v>0</v>
      </c>
      <c r="T49" s="133">
        <v>0</v>
      </c>
      <c r="U49" s="134" t="e">
        <f t="shared" si="31"/>
        <v>#DIV/0!</v>
      </c>
      <c r="V49" s="129"/>
      <c r="W49" s="129"/>
      <c r="X49" s="133">
        <v>0</v>
      </c>
      <c r="Y49" s="133">
        <v>0</v>
      </c>
      <c r="Z49" s="134" t="e">
        <f t="shared" si="32"/>
        <v>#DIV/0!</v>
      </c>
      <c r="AA49" s="129"/>
      <c r="AB49" s="129" t="s">
        <v>29</v>
      </c>
      <c r="AC49" s="133">
        <v>0</v>
      </c>
      <c r="AD49" s="133">
        <v>0</v>
      </c>
      <c r="AE49" s="134" t="e">
        <f t="shared" si="33"/>
        <v>#DIV/0!</v>
      </c>
      <c r="AF49" s="129"/>
      <c r="AG49" s="129" t="s">
        <v>29</v>
      </c>
      <c r="AH49" s="133">
        <v>0</v>
      </c>
      <c r="AI49" s="133">
        <v>0</v>
      </c>
      <c r="AJ49" s="134" t="e">
        <f t="shared" si="34"/>
        <v>#DIV/0!</v>
      </c>
      <c r="AK49" s="51">
        <v>7</v>
      </c>
      <c r="AL49" s="129"/>
      <c r="AM49" s="133">
        <v>3</v>
      </c>
      <c r="AN49" s="133">
        <v>3</v>
      </c>
      <c r="AO49" s="134">
        <f t="shared" si="35"/>
        <v>1</v>
      </c>
      <c r="AP49" s="129"/>
      <c r="AQ49" s="129" t="s">
        <v>29</v>
      </c>
      <c r="AR49" s="133">
        <v>0</v>
      </c>
      <c r="AS49" s="133">
        <v>0</v>
      </c>
      <c r="AT49" s="134" t="e">
        <f t="shared" si="36"/>
        <v>#DIV/0!</v>
      </c>
      <c r="AU49" s="129"/>
      <c r="AV49" s="129" t="s">
        <v>29</v>
      </c>
      <c r="AW49" s="129">
        <v>0</v>
      </c>
      <c r="AX49" s="129">
        <v>0</v>
      </c>
      <c r="AY49" s="134" t="e">
        <f t="shared" si="37"/>
        <v>#DIV/0!</v>
      </c>
      <c r="AZ49" s="51">
        <v>10</v>
      </c>
      <c r="BA49" s="129"/>
      <c r="BB49" s="129">
        <v>8</v>
      </c>
      <c r="BC49" s="129">
        <v>8</v>
      </c>
      <c r="BD49" s="134">
        <f t="shared" si="38"/>
        <v>1</v>
      </c>
      <c r="BE49" s="129"/>
      <c r="BF49" s="129" t="s">
        <v>29</v>
      </c>
      <c r="BG49" s="133">
        <v>0</v>
      </c>
      <c r="BH49" s="133">
        <v>0</v>
      </c>
      <c r="BI49" s="134" t="e">
        <f t="shared" si="39"/>
        <v>#DIV/0!</v>
      </c>
      <c r="BJ49" s="129"/>
      <c r="BK49" s="129" t="s">
        <v>29</v>
      </c>
      <c r="BL49" s="129">
        <v>0</v>
      </c>
      <c r="BM49" s="129">
        <v>0</v>
      </c>
      <c r="BN49" s="134" t="e">
        <f t="shared" si="40"/>
        <v>#DIV/0!</v>
      </c>
      <c r="BO49" s="129"/>
      <c r="BP49" s="129" t="s">
        <v>29</v>
      </c>
      <c r="BQ49" s="129">
        <v>0</v>
      </c>
      <c r="BR49" s="129">
        <v>0</v>
      </c>
      <c r="BS49" s="134" t="e">
        <f t="shared" si="41"/>
        <v>#DIV/0!</v>
      </c>
      <c r="BT49" s="51">
        <v>14</v>
      </c>
      <c r="BU49" s="129"/>
      <c r="BV49" s="133">
        <v>0</v>
      </c>
      <c r="BW49" s="133">
        <v>0</v>
      </c>
      <c r="BX49" s="132" t="e">
        <f t="shared" si="42"/>
        <v>#DIV/0!</v>
      </c>
      <c r="BY49" s="22">
        <v>15</v>
      </c>
      <c r="BZ49" s="129"/>
      <c r="CA49" s="133">
        <v>0</v>
      </c>
      <c r="CB49" s="133">
        <v>0</v>
      </c>
      <c r="CC49" s="132" t="e">
        <f t="shared" si="43"/>
        <v>#DIV/0!</v>
      </c>
      <c r="CD49" s="51">
        <v>16</v>
      </c>
      <c r="CE49" s="129"/>
      <c r="CF49" s="133">
        <v>0</v>
      </c>
      <c r="CG49" s="133">
        <v>0</v>
      </c>
      <c r="CH49" s="132" t="e">
        <f t="shared" si="44"/>
        <v>#DIV/0!</v>
      </c>
    </row>
    <row r="50" spans="1:86" s="3" customFormat="1" ht="15">
      <c r="A50" s="131">
        <v>41</v>
      </c>
      <c r="B50" s="131">
        <v>2015</v>
      </c>
      <c r="C50" s="145" t="s">
        <v>142</v>
      </c>
      <c r="D50" s="144">
        <v>832002471</v>
      </c>
      <c r="E50" s="131">
        <v>3</v>
      </c>
      <c r="F50" s="143">
        <v>251830010001</v>
      </c>
      <c r="G50" s="125">
        <v>1</v>
      </c>
      <c r="H50" s="131"/>
      <c r="I50" s="133">
        <v>107</v>
      </c>
      <c r="J50" s="133">
        <v>107</v>
      </c>
      <c r="K50" s="136">
        <f t="shared" si="29"/>
        <v>1</v>
      </c>
      <c r="L50" s="131"/>
      <c r="M50" s="7" t="s">
        <v>29</v>
      </c>
      <c r="N50" s="133">
        <v>0</v>
      </c>
      <c r="O50" s="133">
        <v>0</v>
      </c>
      <c r="P50" s="134" t="e">
        <f t="shared" si="30"/>
        <v>#DIV/0!</v>
      </c>
      <c r="Q50" s="129"/>
      <c r="R50" s="129"/>
      <c r="S50" s="133">
        <v>0</v>
      </c>
      <c r="T50" s="133">
        <v>0</v>
      </c>
      <c r="U50" s="134" t="e">
        <f t="shared" si="31"/>
        <v>#DIV/0!</v>
      </c>
      <c r="V50" s="129"/>
      <c r="W50" s="129"/>
      <c r="X50" s="133">
        <v>0</v>
      </c>
      <c r="Y50" s="133">
        <v>0</v>
      </c>
      <c r="Z50" s="134" t="e">
        <f t="shared" si="32"/>
        <v>#DIV/0!</v>
      </c>
      <c r="AA50" s="129"/>
      <c r="AB50" s="129" t="s">
        <v>29</v>
      </c>
      <c r="AC50" s="133">
        <v>0</v>
      </c>
      <c r="AD50" s="133">
        <v>0</v>
      </c>
      <c r="AE50" s="134" t="e">
        <f t="shared" si="33"/>
        <v>#DIV/0!</v>
      </c>
      <c r="AF50" s="129"/>
      <c r="AG50" s="129" t="s">
        <v>29</v>
      </c>
      <c r="AH50" s="133">
        <v>0</v>
      </c>
      <c r="AI50" s="133">
        <v>0</v>
      </c>
      <c r="AJ50" s="134" t="e">
        <f t="shared" si="34"/>
        <v>#DIV/0!</v>
      </c>
      <c r="AK50" s="51">
        <v>7</v>
      </c>
      <c r="AL50" s="129"/>
      <c r="AM50" s="133">
        <v>11</v>
      </c>
      <c r="AN50" s="133">
        <v>6</v>
      </c>
      <c r="AO50" s="134">
        <f t="shared" si="35"/>
        <v>1.8333333333333333</v>
      </c>
      <c r="AP50" s="129"/>
      <c r="AQ50" s="129" t="s">
        <v>29</v>
      </c>
      <c r="AR50" s="133">
        <v>0</v>
      </c>
      <c r="AS50" s="133">
        <v>0</v>
      </c>
      <c r="AT50" s="134" t="e">
        <f t="shared" si="36"/>
        <v>#DIV/0!</v>
      </c>
      <c r="AU50" s="129"/>
      <c r="AV50" s="129" t="s">
        <v>29</v>
      </c>
      <c r="AW50" s="129">
        <v>0</v>
      </c>
      <c r="AX50" s="129">
        <v>0</v>
      </c>
      <c r="AY50" s="134" t="e">
        <f t="shared" si="37"/>
        <v>#DIV/0!</v>
      </c>
      <c r="AZ50" s="51">
        <v>10</v>
      </c>
      <c r="BA50" s="129"/>
      <c r="BB50" s="129">
        <v>5</v>
      </c>
      <c r="BC50" s="129">
        <v>5</v>
      </c>
      <c r="BD50" s="134">
        <f t="shared" si="38"/>
        <v>1</v>
      </c>
      <c r="BE50" s="129"/>
      <c r="BF50" s="129" t="s">
        <v>29</v>
      </c>
      <c r="BG50" s="133">
        <v>0</v>
      </c>
      <c r="BH50" s="133">
        <v>0</v>
      </c>
      <c r="BI50" s="134" t="e">
        <f t="shared" si="39"/>
        <v>#DIV/0!</v>
      </c>
      <c r="BJ50" s="129"/>
      <c r="BK50" s="129" t="s">
        <v>29</v>
      </c>
      <c r="BL50" s="129">
        <v>0</v>
      </c>
      <c r="BM50" s="129">
        <v>0</v>
      </c>
      <c r="BN50" s="134" t="e">
        <f t="shared" si="40"/>
        <v>#DIV/0!</v>
      </c>
      <c r="BO50" s="129"/>
      <c r="BP50" s="129" t="s">
        <v>29</v>
      </c>
      <c r="BQ50" s="129">
        <v>0</v>
      </c>
      <c r="BR50" s="129">
        <v>0</v>
      </c>
      <c r="BS50" s="134" t="e">
        <f t="shared" si="41"/>
        <v>#DIV/0!</v>
      </c>
      <c r="BT50" s="51">
        <v>14</v>
      </c>
      <c r="BU50" s="129"/>
      <c r="BV50" s="133">
        <v>0</v>
      </c>
      <c r="BW50" s="133">
        <v>0</v>
      </c>
      <c r="BX50" s="132" t="e">
        <f t="shared" si="42"/>
        <v>#DIV/0!</v>
      </c>
      <c r="BY50" s="22">
        <v>15</v>
      </c>
      <c r="BZ50" s="129"/>
      <c r="CA50" s="133">
        <v>0</v>
      </c>
      <c r="CB50" s="133">
        <v>0</v>
      </c>
      <c r="CC50" s="132" t="e">
        <f t="shared" si="43"/>
        <v>#DIV/0!</v>
      </c>
      <c r="CD50" s="51">
        <v>16</v>
      </c>
      <c r="CE50" s="129"/>
      <c r="CF50" s="133">
        <v>0</v>
      </c>
      <c r="CG50" s="133">
        <v>0</v>
      </c>
      <c r="CH50" s="132" t="e">
        <f t="shared" si="44"/>
        <v>#DIV/0!</v>
      </c>
    </row>
    <row r="51" spans="1:86" s="3" customFormat="1" ht="15">
      <c r="A51" s="131">
        <v>41</v>
      </c>
      <c r="B51" s="131">
        <v>2015</v>
      </c>
      <c r="C51" s="142" t="s">
        <v>143</v>
      </c>
      <c r="D51" s="138">
        <v>891855438</v>
      </c>
      <c r="E51" s="131">
        <v>4</v>
      </c>
      <c r="F51" s="137">
        <v>152380066401</v>
      </c>
      <c r="G51" s="125">
        <v>1</v>
      </c>
      <c r="H51" s="131"/>
      <c r="I51" s="133">
        <v>71</v>
      </c>
      <c r="J51" s="133">
        <v>70</v>
      </c>
      <c r="K51" s="136">
        <f t="shared" si="29"/>
        <v>1.0142857142857142</v>
      </c>
      <c r="L51" s="51">
        <v>2</v>
      </c>
      <c r="M51" s="7"/>
      <c r="N51" s="133">
        <v>60</v>
      </c>
      <c r="O51" s="133">
        <v>9</v>
      </c>
      <c r="P51" s="134">
        <f t="shared" si="30"/>
        <v>6.666666666666667</v>
      </c>
      <c r="Q51" s="129"/>
      <c r="R51" s="129"/>
      <c r="S51" s="133">
        <v>0</v>
      </c>
      <c r="T51" s="133">
        <v>0</v>
      </c>
      <c r="U51" s="134" t="e">
        <f t="shared" si="31"/>
        <v>#DIV/0!</v>
      </c>
      <c r="V51" s="129"/>
      <c r="W51" s="129"/>
      <c r="X51" s="133">
        <v>0</v>
      </c>
      <c r="Y51" s="133">
        <v>0</v>
      </c>
      <c r="Z51" s="134" t="e">
        <f t="shared" si="32"/>
        <v>#DIV/0!</v>
      </c>
      <c r="AA51" s="129"/>
      <c r="AB51" s="129" t="s">
        <v>29</v>
      </c>
      <c r="AC51" s="133">
        <v>0</v>
      </c>
      <c r="AD51" s="133">
        <v>0</v>
      </c>
      <c r="AE51" s="134" t="e">
        <f t="shared" si="33"/>
        <v>#DIV/0!</v>
      </c>
      <c r="AF51" s="129"/>
      <c r="AG51" s="129" t="s">
        <v>29</v>
      </c>
      <c r="AH51" s="133">
        <v>0</v>
      </c>
      <c r="AI51" s="133">
        <v>0</v>
      </c>
      <c r="AJ51" s="134" t="e">
        <f t="shared" si="34"/>
        <v>#DIV/0!</v>
      </c>
      <c r="AK51" s="51">
        <v>7</v>
      </c>
      <c r="AL51" s="129"/>
      <c r="AM51" s="133">
        <v>12</v>
      </c>
      <c r="AN51" s="133">
        <v>12</v>
      </c>
      <c r="AO51" s="134">
        <f t="shared" si="35"/>
        <v>1</v>
      </c>
      <c r="AP51" s="39">
        <v>8</v>
      </c>
      <c r="AQ51" s="129"/>
      <c r="AR51" s="133">
        <v>8</v>
      </c>
      <c r="AS51" s="133">
        <v>8</v>
      </c>
      <c r="AT51" s="134">
        <f t="shared" si="36"/>
        <v>1</v>
      </c>
      <c r="AU51" s="39">
        <v>9</v>
      </c>
      <c r="AV51" s="129"/>
      <c r="AW51" s="129">
        <v>0</v>
      </c>
      <c r="AX51" s="129">
        <v>0</v>
      </c>
      <c r="AY51" s="134" t="e">
        <f t="shared" si="37"/>
        <v>#DIV/0!</v>
      </c>
      <c r="AZ51" s="51">
        <v>10</v>
      </c>
      <c r="BA51" s="129"/>
      <c r="BB51" s="129">
        <v>117</v>
      </c>
      <c r="BC51" s="129">
        <v>117</v>
      </c>
      <c r="BD51" s="134">
        <f t="shared" si="38"/>
        <v>1</v>
      </c>
      <c r="BE51" s="129"/>
      <c r="BF51" s="129" t="s">
        <v>29</v>
      </c>
      <c r="BG51" s="133">
        <v>0</v>
      </c>
      <c r="BH51" s="133">
        <v>0</v>
      </c>
      <c r="BI51" s="134" t="e">
        <f t="shared" si="39"/>
        <v>#DIV/0!</v>
      </c>
      <c r="BJ51" s="129"/>
      <c r="BK51" s="129" t="s">
        <v>29</v>
      </c>
      <c r="BL51" s="129">
        <v>0</v>
      </c>
      <c r="BM51" s="129">
        <v>0</v>
      </c>
      <c r="BN51" s="134" t="e">
        <f t="shared" si="40"/>
        <v>#DIV/0!</v>
      </c>
      <c r="BO51" s="129"/>
      <c r="BP51" s="129" t="s">
        <v>29</v>
      </c>
      <c r="BQ51" s="129">
        <v>0</v>
      </c>
      <c r="BR51" s="129">
        <v>0</v>
      </c>
      <c r="BS51" s="134" t="e">
        <f t="shared" si="41"/>
        <v>#DIV/0!</v>
      </c>
      <c r="BT51" s="51">
        <v>14</v>
      </c>
      <c r="BU51" s="129"/>
      <c r="BV51" s="133">
        <v>0</v>
      </c>
      <c r="BW51" s="133">
        <v>0</v>
      </c>
      <c r="BX51" s="132" t="e">
        <f t="shared" si="42"/>
        <v>#DIV/0!</v>
      </c>
      <c r="BY51" s="22">
        <v>15</v>
      </c>
      <c r="BZ51" s="129"/>
      <c r="CA51" s="133">
        <v>0</v>
      </c>
      <c r="CB51" s="133">
        <v>0</v>
      </c>
      <c r="CC51" s="132" t="e">
        <f t="shared" si="43"/>
        <v>#DIV/0!</v>
      </c>
      <c r="CD51" s="51">
        <v>16</v>
      </c>
      <c r="CE51" s="129"/>
      <c r="CF51" s="133">
        <v>0</v>
      </c>
      <c r="CG51" s="133">
        <v>0</v>
      </c>
      <c r="CH51" s="132" t="e">
        <f t="shared" si="44"/>
        <v>#DIV/0!</v>
      </c>
    </row>
    <row r="52" spans="1:86" s="3" customFormat="1" ht="14.25">
      <c r="A52" s="131">
        <v>41</v>
      </c>
      <c r="B52" s="131">
        <v>2015</v>
      </c>
      <c r="C52" s="148" t="s">
        <v>144</v>
      </c>
      <c r="D52" s="147">
        <v>800242197</v>
      </c>
      <c r="E52" s="131">
        <v>2</v>
      </c>
      <c r="F52" s="146">
        <v>252690014101</v>
      </c>
      <c r="G52" s="125">
        <v>1</v>
      </c>
      <c r="H52" s="131"/>
      <c r="I52" s="133">
        <v>243</v>
      </c>
      <c r="J52" s="133">
        <v>174</v>
      </c>
      <c r="K52" s="136">
        <f t="shared" si="29"/>
        <v>1.396551724137931</v>
      </c>
      <c r="L52" s="131"/>
      <c r="M52" s="7" t="s">
        <v>29</v>
      </c>
      <c r="N52" s="133">
        <v>0</v>
      </c>
      <c r="O52" s="133">
        <v>0</v>
      </c>
      <c r="P52" s="134" t="e">
        <f t="shared" si="30"/>
        <v>#DIV/0!</v>
      </c>
      <c r="Q52" s="129"/>
      <c r="R52" s="129"/>
      <c r="S52" s="133">
        <v>0</v>
      </c>
      <c r="T52" s="133">
        <v>0</v>
      </c>
      <c r="U52" s="134" t="e">
        <f t="shared" si="31"/>
        <v>#DIV/0!</v>
      </c>
      <c r="V52" s="129"/>
      <c r="W52" s="129"/>
      <c r="X52" s="133">
        <v>0</v>
      </c>
      <c r="Y52" s="133">
        <v>0</v>
      </c>
      <c r="Z52" s="134" t="e">
        <f t="shared" si="32"/>
        <v>#DIV/0!</v>
      </c>
      <c r="AA52" s="129"/>
      <c r="AB52" s="129" t="s">
        <v>29</v>
      </c>
      <c r="AC52" s="133">
        <v>0</v>
      </c>
      <c r="AD52" s="133">
        <v>0</v>
      </c>
      <c r="AE52" s="134" t="e">
        <f t="shared" si="33"/>
        <v>#DIV/0!</v>
      </c>
      <c r="AF52" s="51">
        <v>6</v>
      </c>
      <c r="AG52" s="129"/>
      <c r="AH52" s="133">
        <v>1</v>
      </c>
      <c r="AI52" s="133">
        <v>1</v>
      </c>
      <c r="AJ52" s="134">
        <f t="shared" si="34"/>
        <v>1</v>
      </c>
      <c r="AK52" s="51">
        <v>7</v>
      </c>
      <c r="AL52" s="129"/>
      <c r="AM52" s="133">
        <v>55</v>
      </c>
      <c r="AN52" s="133">
        <v>55</v>
      </c>
      <c r="AO52" s="134">
        <f t="shared" si="35"/>
        <v>1</v>
      </c>
      <c r="AP52" s="129"/>
      <c r="AQ52" s="129" t="s">
        <v>29</v>
      </c>
      <c r="AR52" s="133">
        <v>0</v>
      </c>
      <c r="AS52" s="133">
        <v>0</v>
      </c>
      <c r="AT52" s="134" t="e">
        <f t="shared" si="36"/>
        <v>#DIV/0!</v>
      </c>
      <c r="AU52" s="129"/>
      <c r="AV52" s="129" t="s">
        <v>29</v>
      </c>
      <c r="AW52" s="129">
        <v>0</v>
      </c>
      <c r="AX52" s="129">
        <v>0</v>
      </c>
      <c r="AY52" s="134" t="e">
        <f t="shared" si="37"/>
        <v>#DIV/0!</v>
      </c>
      <c r="AZ52" s="51">
        <v>10</v>
      </c>
      <c r="BA52" s="129"/>
      <c r="BB52" s="129">
        <v>96</v>
      </c>
      <c r="BC52" s="129">
        <v>96</v>
      </c>
      <c r="BD52" s="134">
        <f t="shared" si="38"/>
        <v>1</v>
      </c>
      <c r="BE52" s="129"/>
      <c r="BF52" s="129" t="s">
        <v>29</v>
      </c>
      <c r="BG52" s="133">
        <v>0</v>
      </c>
      <c r="BH52" s="133">
        <v>0</v>
      </c>
      <c r="BI52" s="134" t="e">
        <f t="shared" si="39"/>
        <v>#DIV/0!</v>
      </c>
      <c r="BJ52" s="129"/>
      <c r="BK52" s="129" t="s">
        <v>29</v>
      </c>
      <c r="BL52" s="129">
        <v>0</v>
      </c>
      <c r="BM52" s="129">
        <v>0</v>
      </c>
      <c r="BN52" s="134" t="e">
        <f t="shared" si="40"/>
        <v>#DIV/0!</v>
      </c>
      <c r="BO52" s="129"/>
      <c r="BP52" s="129" t="s">
        <v>29</v>
      </c>
      <c r="BQ52" s="129">
        <v>0</v>
      </c>
      <c r="BR52" s="129">
        <v>0</v>
      </c>
      <c r="BS52" s="134" t="e">
        <f t="shared" si="41"/>
        <v>#DIV/0!</v>
      </c>
      <c r="BT52" s="51">
        <v>14</v>
      </c>
      <c r="BU52" s="129"/>
      <c r="BV52" s="133">
        <v>0</v>
      </c>
      <c r="BW52" s="133">
        <v>1</v>
      </c>
      <c r="BX52" s="132">
        <f t="shared" si="42"/>
        <v>0</v>
      </c>
      <c r="BY52" s="22">
        <v>15</v>
      </c>
      <c r="BZ52" s="129"/>
      <c r="CA52" s="133">
        <v>0</v>
      </c>
      <c r="CB52" s="133">
        <v>2</v>
      </c>
      <c r="CC52" s="132">
        <f t="shared" si="43"/>
        <v>0</v>
      </c>
      <c r="CD52" s="51">
        <v>16</v>
      </c>
      <c r="CE52" s="129"/>
      <c r="CF52" s="133">
        <v>0</v>
      </c>
      <c r="CG52" s="133">
        <v>1</v>
      </c>
      <c r="CH52" s="132">
        <f t="shared" si="44"/>
        <v>0</v>
      </c>
    </row>
    <row r="53" spans="1:86" s="3" customFormat="1" ht="14.25">
      <c r="A53" s="131">
        <v>41</v>
      </c>
      <c r="B53" s="131">
        <v>2015</v>
      </c>
      <c r="C53" s="147" t="s">
        <v>145</v>
      </c>
      <c r="D53" s="150">
        <v>800174851</v>
      </c>
      <c r="E53" s="131">
        <v>1</v>
      </c>
      <c r="F53" s="149">
        <v>252900011401</v>
      </c>
      <c r="G53" s="125">
        <v>1</v>
      </c>
      <c r="H53" s="131"/>
      <c r="I53" s="133">
        <v>105</v>
      </c>
      <c r="J53" s="133">
        <v>89</v>
      </c>
      <c r="K53" s="136">
        <f t="shared" si="29"/>
        <v>1.1797752808988764</v>
      </c>
      <c r="L53" s="51">
        <v>2</v>
      </c>
      <c r="M53" s="7"/>
      <c r="N53" s="133">
        <v>49</v>
      </c>
      <c r="O53" s="133">
        <v>8</v>
      </c>
      <c r="P53" s="134">
        <f t="shared" si="30"/>
        <v>6.125</v>
      </c>
      <c r="Q53" s="129"/>
      <c r="R53" s="129"/>
      <c r="S53" s="133">
        <v>0</v>
      </c>
      <c r="T53" s="133">
        <v>0</v>
      </c>
      <c r="U53" s="134" t="e">
        <f t="shared" si="31"/>
        <v>#DIV/0!</v>
      </c>
      <c r="V53" s="129"/>
      <c r="W53" s="129"/>
      <c r="X53" s="133">
        <v>0</v>
      </c>
      <c r="Y53" s="133">
        <v>0</v>
      </c>
      <c r="Z53" s="134" t="e">
        <f t="shared" si="32"/>
        <v>#DIV/0!</v>
      </c>
      <c r="AA53" s="129"/>
      <c r="AB53" s="129" t="s">
        <v>29</v>
      </c>
      <c r="AC53" s="133">
        <v>0</v>
      </c>
      <c r="AD53" s="133">
        <v>0</v>
      </c>
      <c r="AE53" s="134" t="e">
        <f t="shared" si="33"/>
        <v>#DIV/0!</v>
      </c>
      <c r="AF53" s="51">
        <v>6</v>
      </c>
      <c r="AG53" s="129"/>
      <c r="AH53" s="133">
        <v>1</v>
      </c>
      <c r="AI53" s="133">
        <v>1</v>
      </c>
      <c r="AJ53" s="134">
        <f t="shared" si="34"/>
        <v>1</v>
      </c>
      <c r="AK53" s="51">
        <v>7</v>
      </c>
      <c r="AL53" s="129"/>
      <c r="AM53" s="133">
        <v>10</v>
      </c>
      <c r="AN53" s="133">
        <v>10</v>
      </c>
      <c r="AO53" s="134">
        <f t="shared" si="35"/>
        <v>1</v>
      </c>
      <c r="AP53" s="129"/>
      <c r="AQ53" s="129" t="s">
        <v>29</v>
      </c>
      <c r="AR53" s="133">
        <v>0</v>
      </c>
      <c r="AS53" s="133">
        <v>0</v>
      </c>
      <c r="AT53" s="134" t="e">
        <f t="shared" si="36"/>
        <v>#DIV/0!</v>
      </c>
      <c r="AU53" s="129"/>
      <c r="AV53" s="129" t="s">
        <v>29</v>
      </c>
      <c r="AW53" s="129">
        <v>0</v>
      </c>
      <c r="AX53" s="129">
        <v>0</v>
      </c>
      <c r="AY53" s="134" t="e">
        <f t="shared" si="37"/>
        <v>#DIV/0!</v>
      </c>
      <c r="AZ53" s="51">
        <v>10</v>
      </c>
      <c r="BA53" s="129"/>
      <c r="BB53" s="129">
        <v>40</v>
      </c>
      <c r="BC53" s="129">
        <v>40</v>
      </c>
      <c r="BD53" s="134">
        <f t="shared" si="38"/>
        <v>1</v>
      </c>
      <c r="BE53" s="129"/>
      <c r="BF53" s="129" t="s">
        <v>29</v>
      </c>
      <c r="BG53" s="133">
        <v>0</v>
      </c>
      <c r="BH53" s="133">
        <v>0</v>
      </c>
      <c r="BI53" s="134" t="e">
        <f t="shared" si="39"/>
        <v>#DIV/0!</v>
      </c>
      <c r="BJ53" s="129"/>
      <c r="BK53" s="129" t="s">
        <v>29</v>
      </c>
      <c r="BL53" s="129">
        <v>0</v>
      </c>
      <c r="BM53" s="129">
        <v>0</v>
      </c>
      <c r="BN53" s="134" t="e">
        <f t="shared" si="40"/>
        <v>#DIV/0!</v>
      </c>
      <c r="BO53" s="129"/>
      <c r="BP53" s="129" t="s">
        <v>29</v>
      </c>
      <c r="BQ53" s="129">
        <v>0</v>
      </c>
      <c r="BR53" s="129">
        <v>0</v>
      </c>
      <c r="BS53" s="134" t="e">
        <f t="shared" si="41"/>
        <v>#DIV/0!</v>
      </c>
      <c r="BT53" s="51">
        <v>14</v>
      </c>
      <c r="BU53" s="129"/>
      <c r="BV53" s="133">
        <v>0</v>
      </c>
      <c r="BW53" s="133">
        <v>0</v>
      </c>
      <c r="BX53" s="132" t="e">
        <f t="shared" si="42"/>
        <v>#DIV/0!</v>
      </c>
      <c r="BY53" s="22">
        <v>15</v>
      </c>
      <c r="BZ53" s="129"/>
      <c r="CA53" s="133">
        <v>0</v>
      </c>
      <c r="CB53" s="133">
        <v>0</v>
      </c>
      <c r="CC53" s="132" t="e">
        <f t="shared" si="43"/>
        <v>#DIV/0!</v>
      </c>
      <c r="CD53" s="51">
        <v>16</v>
      </c>
      <c r="CE53" s="129"/>
      <c r="CF53" s="133">
        <v>0</v>
      </c>
      <c r="CG53" s="133">
        <v>0</v>
      </c>
      <c r="CH53" s="132" t="e">
        <f t="shared" si="44"/>
        <v>#DIV/0!</v>
      </c>
    </row>
    <row r="54" spans="1:86" s="3" customFormat="1" ht="14.25">
      <c r="A54" s="131">
        <v>41</v>
      </c>
      <c r="B54" s="131">
        <v>2015</v>
      </c>
      <c r="C54" s="147" t="s">
        <v>147</v>
      </c>
      <c r="D54" s="147">
        <v>899999032</v>
      </c>
      <c r="E54" s="131">
        <v>5</v>
      </c>
      <c r="F54" s="146" t="s">
        <v>146</v>
      </c>
      <c r="G54" s="125">
        <v>1</v>
      </c>
      <c r="H54" s="131"/>
      <c r="I54" s="133">
        <v>3608</v>
      </c>
      <c r="J54" s="133">
        <v>902</v>
      </c>
      <c r="K54" s="136">
        <f t="shared" si="29"/>
        <v>4</v>
      </c>
      <c r="L54" s="51">
        <v>2</v>
      </c>
      <c r="M54" s="7"/>
      <c r="N54" s="133">
        <v>990</v>
      </c>
      <c r="O54" s="133">
        <v>165</v>
      </c>
      <c r="P54" s="134">
        <f t="shared" si="30"/>
        <v>6</v>
      </c>
      <c r="Q54" s="129"/>
      <c r="R54" s="129"/>
      <c r="S54" s="133">
        <v>110</v>
      </c>
      <c r="T54" s="133">
        <v>14</v>
      </c>
      <c r="U54" s="134">
        <f t="shared" si="31"/>
        <v>7.857142857142857</v>
      </c>
      <c r="V54" s="129"/>
      <c r="W54" s="129"/>
      <c r="X54" s="133">
        <v>6</v>
      </c>
      <c r="Y54" s="133">
        <v>2</v>
      </c>
      <c r="Z54" s="134">
        <f t="shared" si="32"/>
        <v>3</v>
      </c>
      <c r="AA54" s="51">
        <v>5</v>
      </c>
      <c r="AB54" s="129"/>
      <c r="AC54" s="133">
        <v>152</v>
      </c>
      <c r="AD54" s="133">
        <v>22</v>
      </c>
      <c r="AE54" s="134">
        <f t="shared" si="33"/>
        <v>6.909090909090909</v>
      </c>
      <c r="AF54" s="129"/>
      <c r="AG54" s="129" t="s">
        <v>29</v>
      </c>
      <c r="AH54" s="133">
        <v>0</v>
      </c>
      <c r="AI54" s="133">
        <v>0</v>
      </c>
      <c r="AJ54" s="134" t="e">
        <f t="shared" si="34"/>
        <v>#DIV/0!</v>
      </c>
      <c r="AK54" s="51">
        <v>7</v>
      </c>
      <c r="AL54" s="129"/>
      <c r="AM54" s="133">
        <v>511</v>
      </c>
      <c r="AN54" s="133">
        <v>115</v>
      </c>
      <c r="AO54" s="134">
        <f t="shared" si="35"/>
        <v>4.443478260869565</v>
      </c>
      <c r="AP54" s="39">
        <v>8</v>
      </c>
      <c r="AQ54" s="129"/>
      <c r="AR54" s="133">
        <v>190</v>
      </c>
      <c r="AS54" s="133">
        <v>41</v>
      </c>
      <c r="AT54" s="134">
        <f t="shared" si="36"/>
        <v>4.634146341463414</v>
      </c>
      <c r="AU54" s="39">
        <v>9</v>
      </c>
      <c r="AV54" s="129"/>
      <c r="AW54" s="129">
        <v>1</v>
      </c>
      <c r="AX54" s="129">
        <v>1</v>
      </c>
      <c r="AY54" s="134">
        <f t="shared" si="37"/>
        <v>1</v>
      </c>
      <c r="AZ54" s="51">
        <v>10</v>
      </c>
      <c r="BA54" s="129"/>
      <c r="BB54" s="129">
        <v>785</v>
      </c>
      <c r="BC54" s="129">
        <v>785</v>
      </c>
      <c r="BD54" s="134">
        <f t="shared" si="38"/>
        <v>1</v>
      </c>
      <c r="BE54" s="51">
        <v>11</v>
      </c>
      <c r="BF54" s="129"/>
      <c r="BG54" s="133">
        <v>1091</v>
      </c>
      <c r="BH54" s="133">
        <v>63</v>
      </c>
      <c r="BI54" s="134">
        <f t="shared" si="39"/>
        <v>17.317460317460316</v>
      </c>
      <c r="BJ54" s="129"/>
      <c r="BK54" s="129" t="s">
        <v>29</v>
      </c>
      <c r="BL54" s="129">
        <v>0</v>
      </c>
      <c r="BM54" s="129">
        <v>0</v>
      </c>
      <c r="BN54" s="134" t="e">
        <f t="shared" si="40"/>
        <v>#DIV/0!</v>
      </c>
      <c r="BO54" s="39">
        <v>13</v>
      </c>
      <c r="BP54" s="129"/>
      <c r="BQ54" s="129">
        <v>1200</v>
      </c>
      <c r="BR54" s="129">
        <v>40</v>
      </c>
      <c r="BS54" s="134">
        <f t="shared" si="41"/>
        <v>30</v>
      </c>
      <c r="BT54" s="51">
        <v>14</v>
      </c>
      <c r="BU54" s="129"/>
      <c r="BV54" s="133">
        <v>0</v>
      </c>
      <c r="BW54" s="133">
        <v>0</v>
      </c>
      <c r="BX54" s="132" t="e">
        <f t="shared" si="42"/>
        <v>#DIV/0!</v>
      </c>
      <c r="BY54" s="22">
        <v>15</v>
      </c>
      <c r="BZ54" s="129"/>
      <c r="CA54" s="133">
        <v>0</v>
      </c>
      <c r="CB54" s="133">
        <v>4</v>
      </c>
      <c r="CC54" s="132">
        <f t="shared" si="43"/>
        <v>0</v>
      </c>
      <c r="CD54" s="51">
        <v>16</v>
      </c>
      <c r="CE54" s="129"/>
      <c r="CF54" s="133">
        <v>0</v>
      </c>
      <c r="CG54" s="133">
        <v>0</v>
      </c>
      <c r="CH54" s="132" t="e">
        <f t="shared" si="44"/>
        <v>#DIV/0!</v>
      </c>
    </row>
    <row r="55" spans="1:86" s="3" customFormat="1" ht="15">
      <c r="A55" s="131">
        <v>41</v>
      </c>
      <c r="B55" s="131">
        <v>2015</v>
      </c>
      <c r="C55" s="142" t="s">
        <v>148</v>
      </c>
      <c r="D55" s="138">
        <v>860020283</v>
      </c>
      <c r="E55" s="131">
        <v>3</v>
      </c>
      <c r="F55" s="137">
        <v>253200007401</v>
      </c>
      <c r="G55" s="125">
        <v>1</v>
      </c>
      <c r="H55" s="131"/>
      <c r="I55" s="133">
        <v>23</v>
      </c>
      <c r="J55" s="133">
        <v>23</v>
      </c>
      <c r="K55" s="136">
        <f t="shared" si="29"/>
        <v>1</v>
      </c>
      <c r="L55" s="131"/>
      <c r="M55" s="7" t="s">
        <v>29</v>
      </c>
      <c r="N55" s="133">
        <v>0</v>
      </c>
      <c r="O55" s="133">
        <v>0</v>
      </c>
      <c r="P55" s="134" t="e">
        <f t="shared" si="30"/>
        <v>#DIV/0!</v>
      </c>
      <c r="Q55" s="129"/>
      <c r="R55" s="129"/>
      <c r="S55" s="133">
        <v>0</v>
      </c>
      <c r="T55" s="133">
        <v>0</v>
      </c>
      <c r="U55" s="134" t="e">
        <f t="shared" si="31"/>
        <v>#DIV/0!</v>
      </c>
      <c r="V55" s="129"/>
      <c r="W55" s="129"/>
      <c r="X55" s="133">
        <v>0</v>
      </c>
      <c r="Y55" s="133">
        <v>0</v>
      </c>
      <c r="Z55" s="134" t="e">
        <f t="shared" si="32"/>
        <v>#DIV/0!</v>
      </c>
      <c r="AA55" s="129"/>
      <c r="AB55" s="129" t="s">
        <v>29</v>
      </c>
      <c r="AC55" s="133">
        <v>0</v>
      </c>
      <c r="AD55" s="133">
        <v>0</v>
      </c>
      <c r="AE55" s="134" t="e">
        <f t="shared" si="33"/>
        <v>#DIV/0!</v>
      </c>
      <c r="AF55" s="129"/>
      <c r="AG55" s="129" t="s">
        <v>29</v>
      </c>
      <c r="AH55" s="133">
        <v>0</v>
      </c>
      <c r="AI55" s="133">
        <v>0</v>
      </c>
      <c r="AJ55" s="134" t="e">
        <f t="shared" si="34"/>
        <v>#DIV/0!</v>
      </c>
      <c r="AK55" s="51">
        <v>7</v>
      </c>
      <c r="AL55" s="129"/>
      <c r="AM55" s="133">
        <v>15</v>
      </c>
      <c r="AN55" s="133">
        <v>15</v>
      </c>
      <c r="AO55" s="134">
        <f t="shared" si="35"/>
        <v>1</v>
      </c>
      <c r="AP55" s="129"/>
      <c r="AQ55" s="129" t="s">
        <v>29</v>
      </c>
      <c r="AR55" s="133">
        <v>0</v>
      </c>
      <c r="AS55" s="133">
        <v>0</v>
      </c>
      <c r="AT55" s="134" t="e">
        <f t="shared" si="36"/>
        <v>#DIV/0!</v>
      </c>
      <c r="AU55" s="129"/>
      <c r="AV55" s="129" t="s">
        <v>29</v>
      </c>
      <c r="AW55" s="129">
        <v>0</v>
      </c>
      <c r="AX55" s="129">
        <v>0</v>
      </c>
      <c r="AY55" s="134" t="e">
        <f t="shared" si="37"/>
        <v>#DIV/0!</v>
      </c>
      <c r="AZ55" s="51">
        <v>10</v>
      </c>
      <c r="BA55" s="129"/>
      <c r="BB55" s="129">
        <v>4</v>
      </c>
      <c r="BC55" s="129">
        <v>4</v>
      </c>
      <c r="BD55" s="134">
        <f t="shared" si="38"/>
        <v>1</v>
      </c>
      <c r="BE55" s="129"/>
      <c r="BF55" s="129" t="s">
        <v>29</v>
      </c>
      <c r="BG55" s="133">
        <v>0</v>
      </c>
      <c r="BH55" s="133">
        <v>0</v>
      </c>
      <c r="BI55" s="134" t="e">
        <f t="shared" si="39"/>
        <v>#DIV/0!</v>
      </c>
      <c r="BJ55" s="129"/>
      <c r="BK55" s="129" t="s">
        <v>29</v>
      </c>
      <c r="BL55" s="129">
        <v>0</v>
      </c>
      <c r="BM55" s="129">
        <v>0</v>
      </c>
      <c r="BN55" s="134" t="e">
        <f t="shared" si="40"/>
        <v>#DIV/0!</v>
      </c>
      <c r="BO55" s="129"/>
      <c r="BP55" s="129" t="s">
        <v>29</v>
      </c>
      <c r="BQ55" s="129">
        <v>0</v>
      </c>
      <c r="BR55" s="129">
        <v>0</v>
      </c>
      <c r="BS55" s="134" t="e">
        <f t="shared" si="41"/>
        <v>#DIV/0!</v>
      </c>
      <c r="BT55" s="51">
        <v>14</v>
      </c>
      <c r="BU55" s="129"/>
      <c r="BV55" s="133">
        <v>0</v>
      </c>
      <c r="BW55" s="133">
        <v>0</v>
      </c>
      <c r="BX55" s="132" t="e">
        <f t="shared" si="42"/>
        <v>#DIV/0!</v>
      </c>
      <c r="BY55" s="22">
        <v>15</v>
      </c>
      <c r="BZ55" s="129"/>
      <c r="CA55" s="133">
        <v>0</v>
      </c>
      <c r="CB55" s="133">
        <v>0</v>
      </c>
      <c r="CC55" s="132" t="e">
        <f t="shared" si="43"/>
        <v>#DIV/0!</v>
      </c>
      <c r="CD55" s="51">
        <v>16</v>
      </c>
      <c r="CE55" s="129"/>
      <c r="CF55" s="133">
        <v>0</v>
      </c>
      <c r="CG55" s="133">
        <v>0</v>
      </c>
      <c r="CH55" s="132" t="e">
        <f t="shared" si="44"/>
        <v>#DIV/0!</v>
      </c>
    </row>
    <row r="56" spans="1:86" s="3" customFormat="1" ht="15">
      <c r="A56" s="131">
        <v>41</v>
      </c>
      <c r="B56" s="131">
        <v>2015</v>
      </c>
      <c r="C56" s="152" t="s">
        <v>149</v>
      </c>
      <c r="D56" s="151">
        <v>808000299</v>
      </c>
      <c r="E56" s="131">
        <v>4</v>
      </c>
      <c r="F56" s="137">
        <v>253860004301</v>
      </c>
      <c r="G56" s="125">
        <v>1</v>
      </c>
      <c r="H56" s="131"/>
      <c r="I56" s="133">
        <v>168</v>
      </c>
      <c r="J56" s="133">
        <v>168</v>
      </c>
      <c r="K56" s="136">
        <f t="shared" si="29"/>
        <v>1</v>
      </c>
      <c r="L56" s="51">
        <v>2</v>
      </c>
      <c r="M56" s="7"/>
      <c r="N56" s="133">
        <v>26</v>
      </c>
      <c r="O56" s="133">
        <v>4</v>
      </c>
      <c r="P56" s="134">
        <f t="shared" si="30"/>
        <v>6.5</v>
      </c>
      <c r="Q56" s="129"/>
      <c r="R56" s="129"/>
      <c r="S56" s="133">
        <v>0</v>
      </c>
      <c r="T56" s="133">
        <v>0</v>
      </c>
      <c r="U56" s="134"/>
      <c r="V56" s="129"/>
      <c r="W56" s="129"/>
      <c r="X56" s="133">
        <v>0</v>
      </c>
      <c r="Y56" s="133">
        <v>0</v>
      </c>
      <c r="Z56" s="134"/>
      <c r="AA56" s="129"/>
      <c r="AB56" s="129"/>
      <c r="AC56" s="133">
        <v>0</v>
      </c>
      <c r="AD56" s="133">
        <v>0</v>
      </c>
      <c r="AE56" s="9" t="e">
        <f t="shared" si="33"/>
        <v>#DIV/0!</v>
      </c>
      <c r="AF56" s="129"/>
      <c r="AG56" s="129" t="s">
        <v>29</v>
      </c>
      <c r="AH56" s="133">
        <v>0</v>
      </c>
      <c r="AI56" s="133">
        <v>0</v>
      </c>
      <c r="AJ56" s="9" t="e">
        <f t="shared" si="34"/>
        <v>#DIV/0!</v>
      </c>
      <c r="AK56" s="51">
        <v>7</v>
      </c>
      <c r="AL56" s="129"/>
      <c r="AM56" s="133">
        <v>115</v>
      </c>
      <c r="AN56" s="133">
        <v>115</v>
      </c>
      <c r="AO56" s="9">
        <f t="shared" si="35"/>
        <v>1</v>
      </c>
      <c r="AP56" s="129"/>
      <c r="AQ56" s="129" t="s">
        <v>29</v>
      </c>
      <c r="AR56" s="133">
        <v>0</v>
      </c>
      <c r="AS56" s="133">
        <v>0</v>
      </c>
      <c r="AT56" s="9" t="e">
        <f t="shared" si="36"/>
        <v>#DIV/0!</v>
      </c>
      <c r="AU56" s="129"/>
      <c r="AV56" s="129" t="s">
        <v>29</v>
      </c>
      <c r="AW56" s="129">
        <v>0</v>
      </c>
      <c r="AX56" s="129">
        <v>0</v>
      </c>
      <c r="AY56" s="134" t="e">
        <f t="shared" si="37"/>
        <v>#DIV/0!</v>
      </c>
      <c r="AZ56" s="51">
        <v>10</v>
      </c>
      <c r="BA56" s="129"/>
      <c r="BB56" s="129">
        <v>32</v>
      </c>
      <c r="BC56" s="129">
        <v>32</v>
      </c>
      <c r="BD56" s="134">
        <f t="shared" si="38"/>
        <v>1</v>
      </c>
      <c r="BE56" s="129"/>
      <c r="BF56" s="129"/>
      <c r="BG56" s="133">
        <v>0</v>
      </c>
      <c r="BH56" s="133">
        <v>0</v>
      </c>
      <c r="BI56" s="9" t="e">
        <f t="shared" si="39"/>
        <v>#DIV/0!</v>
      </c>
      <c r="BJ56" s="129"/>
      <c r="BK56" s="129"/>
      <c r="BL56" s="129">
        <v>0</v>
      </c>
      <c r="BM56" s="129">
        <v>0</v>
      </c>
      <c r="BN56" s="9" t="e">
        <f t="shared" si="40"/>
        <v>#DIV/0!</v>
      </c>
      <c r="BO56" s="129"/>
      <c r="BP56" s="129" t="s">
        <v>29</v>
      </c>
      <c r="BQ56" s="129">
        <v>0</v>
      </c>
      <c r="BR56" s="129">
        <v>0</v>
      </c>
      <c r="BS56" s="9" t="e">
        <f t="shared" si="41"/>
        <v>#DIV/0!</v>
      </c>
      <c r="BT56" s="129"/>
      <c r="BU56" s="129"/>
      <c r="BV56" s="133"/>
      <c r="BW56" s="133"/>
      <c r="BX56" s="10" t="e">
        <f t="shared" si="42"/>
        <v>#DIV/0!</v>
      </c>
      <c r="BY56" s="129"/>
      <c r="BZ56" s="129"/>
      <c r="CA56" s="133"/>
      <c r="CB56" s="133"/>
      <c r="CC56" s="10" t="e">
        <f t="shared" si="43"/>
        <v>#DIV/0!</v>
      </c>
      <c r="CD56" s="129"/>
      <c r="CE56" s="129"/>
      <c r="CF56" s="133"/>
      <c r="CG56" s="133"/>
      <c r="CH56" s="10" t="e">
        <f t="shared" si="44"/>
        <v>#DIV/0!</v>
      </c>
    </row>
    <row r="57" spans="1:86" s="3" customFormat="1" ht="15">
      <c r="A57" s="131">
        <v>41</v>
      </c>
      <c r="B57" s="131">
        <v>2015</v>
      </c>
      <c r="C57" s="57" t="s">
        <v>150</v>
      </c>
      <c r="D57" s="58">
        <v>809007943</v>
      </c>
      <c r="E57" s="131">
        <v>7</v>
      </c>
      <c r="F57" s="153">
        <v>730010053201</v>
      </c>
      <c r="G57" s="125">
        <v>1</v>
      </c>
      <c r="H57" s="131"/>
      <c r="I57" s="133">
        <v>473</v>
      </c>
      <c r="J57" s="133">
        <v>473</v>
      </c>
      <c r="K57" s="136">
        <f t="shared" si="29"/>
        <v>1</v>
      </c>
      <c r="L57" s="51">
        <v>2</v>
      </c>
      <c r="M57" s="7"/>
      <c r="N57" s="133">
        <v>9</v>
      </c>
      <c r="O57" s="133">
        <v>9</v>
      </c>
      <c r="P57" s="134">
        <f t="shared" si="30"/>
        <v>1</v>
      </c>
      <c r="Q57" s="129"/>
      <c r="R57" s="129"/>
      <c r="S57" s="133">
        <v>54</v>
      </c>
      <c r="T57" s="133">
        <v>36</v>
      </c>
      <c r="U57" s="134">
        <f aca="true" t="shared" si="45" ref="U57:U85">S57/T57</f>
        <v>1.5</v>
      </c>
      <c r="V57" s="129"/>
      <c r="W57" s="129"/>
      <c r="X57" s="133">
        <v>11</v>
      </c>
      <c r="Y57" s="133">
        <v>3</v>
      </c>
      <c r="Z57" s="134">
        <f aca="true" t="shared" si="46" ref="Z57:Z85">X57/Y57</f>
        <v>3.6666666666666665</v>
      </c>
      <c r="AA57" s="129"/>
      <c r="AB57" s="129" t="s">
        <v>29</v>
      </c>
      <c r="AC57" s="133">
        <v>0</v>
      </c>
      <c r="AD57" s="133">
        <v>0</v>
      </c>
      <c r="AE57" s="134" t="e">
        <f t="shared" si="33"/>
        <v>#DIV/0!</v>
      </c>
      <c r="AF57" s="129"/>
      <c r="AG57" s="129" t="s">
        <v>29</v>
      </c>
      <c r="AH57" s="133">
        <v>0</v>
      </c>
      <c r="AI57" s="133">
        <v>0</v>
      </c>
      <c r="AJ57" s="134" t="e">
        <f t="shared" si="34"/>
        <v>#DIV/0!</v>
      </c>
      <c r="AK57" s="51">
        <v>7</v>
      </c>
      <c r="AL57" s="129"/>
      <c r="AM57" s="133">
        <v>89</v>
      </c>
      <c r="AN57" s="133">
        <v>89</v>
      </c>
      <c r="AO57" s="134">
        <f t="shared" si="35"/>
        <v>1</v>
      </c>
      <c r="AP57" s="39">
        <v>8</v>
      </c>
      <c r="AQ57" s="129"/>
      <c r="AR57" s="133">
        <v>24</v>
      </c>
      <c r="AS57" s="133">
        <v>24</v>
      </c>
      <c r="AT57" s="134">
        <f t="shared" si="36"/>
        <v>1</v>
      </c>
      <c r="AU57" s="39">
        <v>9</v>
      </c>
      <c r="AV57" s="129"/>
      <c r="AW57" s="129">
        <v>1</v>
      </c>
      <c r="AX57" s="129">
        <v>1</v>
      </c>
      <c r="AY57" s="134">
        <f t="shared" si="37"/>
        <v>1</v>
      </c>
      <c r="AZ57" s="51">
        <v>10</v>
      </c>
      <c r="BA57" s="129"/>
      <c r="BB57" s="129">
        <v>188</v>
      </c>
      <c r="BC57" s="129">
        <v>188</v>
      </c>
      <c r="BD57" s="134">
        <f t="shared" si="38"/>
        <v>1</v>
      </c>
      <c r="BE57" s="129"/>
      <c r="BF57" s="129" t="s">
        <v>29</v>
      </c>
      <c r="BG57" s="133">
        <v>0</v>
      </c>
      <c r="BH57" s="133">
        <v>0</v>
      </c>
      <c r="BI57" s="134" t="e">
        <f t="shared" si="39"/>
        <v>#DIV/0!</v>
      </c>
      <c r="BJ57" s="129"/>
      <c r="BK57" s="129" t="s">
        <v>29</v>
      </c>
      <c r="BL57" s="129">
        <v>0</v>
      </c>
      <c r="BM57" s="129">
        <v>0</v>
      </c>
      <c r="BN57" s="134" t="e">
        <f t="shared" si="40"/>
        <v>#DIV/0!</v>
      </c>
      <c r="BO57" s="129"/>
      <c r="BP57" s="129" t="s">
        <v>29</v>
      </c>
      <c r="BQ57" s="129">
        <v>0</v>
      </c>
      <c r="BR57" s="129">
        <v>0</v>
      </c>
      <c r="BS57" s="134" t="e">
        <f t="shared" si="41"/>
        <v>#DIV/0!</v>
      </c>
      <c r="BT57" s="51">
        <v>14</v>
      </c>
      <c r="BU57" s="129"/>
      <c r="BV57" s="133">
        <v>0</v>
      </c>
      <c r="BW57" s="133">
        <v>0</v>
      </c>
      <c r="BX57" s="132" t="e">
        <f t="shared" si="42"/>
        <v>#DIV/0!</v>
      </c>
      <c r="BY57" s="22">
        <v>15</v>
      </c>
      <c r="BZ57" s="129"/>
      <c r="CA57" s="133">
        <v>0</v>
      </c>
      <c r="CB57" s="133">
        <v>2</v>
      </c>
      <c r="CC57" s="132">
        <f t="shared" si="43"/>
        <v>0</v>
      </c>
      <c r="CD57" s="51">
        <v>16</v>
      </c>
      <c r="CE57" s="129"/>
      <c r="CF57" s="133">
        <v>0</v>
      </c>
      <c r="CG57" s="133">
        <v>0</v>
      </c>
      <c r="CH57" s="132" t="e">
        <f t="shared" si="44"/>
        <v>#DIV/0!</v>
      </c>
    </row>
    <row r="58" spans="1:86" s="3" customFormat="1" ht="14.25">
      <c r="A58" s="131">
        <v>41</v>
      </c>
      <c r="B58" s="131">
        <v>2015</v>
      </c>
      <c r="C58" s="147" t="s">
        <v>151</v>
      </c>
      <c r="D58" s="147">
        <v>810000913</v>
      </c>
      <c r="E58" s="131">
        <v>8</v>
      </c>
      <c r="F58" s="146">
        <v>173800051901</v>
      </c>
      <c r="G58" s="125">
        <v>1</v>
      </c>
      <c r="H58" s="131"/>
      <c r="I58" s="133">
        <v>1263</v>
      </c>
      <c r="J58" s="133">
        <v>842</v>
      </c>
      <c r="K58" s="136">
        <f t="shared" si="29"/>
        <v>1.5</v>
      </c>
      <c r="L58" s="51">
        <v>2</v>
      </c>
      <c r="M58" s="7"/>
      <c r="N58" s="133">
        <v>1949</v>
      </c>
      <c r="O58" s="133">
        <v>84</v>
      </c>
      <c r="P58" s="134">
        <f t="shared" si="30"/>
        <v>23.202380952380953</v>
      </c>
      <c r="Q58" s="129"/>
      <c r="R58" s="129"/>
      <c r="S58" s="133">
        <v>311</v>
      </c>
      <c r="T58" s="133">
        <v>19</v>
      </c>
      <c r="U58" s="134">
        <f t="shared" si="45"/>
        <v>16.36842105263158</v>
      </c>
      <c r="V58" s="129"/>
      <c r="W58" s="129"/>
      <c r="X58" s="133">
        <v>31</v>
      </c>
      <c r="Y58" s="133">
        <v>2</v>
      </c>
      <c r="Z58" s="134">
        <f t="shared" si="46"/>
        <v>15.5</v>
      </c>
      <c r="AA58" s="51">
        <v>5</v>
      </c>
      <c r="AB58" s="129"/>
      <c r="AC58" s="133">
        <v>563</v>
      </c>
      <c r="AD58" s="133">
        <v>17</v>
      </c>
      <c r="AE58" s="134">
        <f t="shared" si="33"/>
        <v>33.11764705882353</v>
      </c>
      <c r="AF58" s="129"/>
      <c r="AG58" s="129" t="s">
        <v>29</v>
      </c>
      <c r="AH58" s="133">
        <v>0</v>
      </c>
      <c r="AI58" s="133">
        <v>0</v>
      </c>
      <c r="AJ58" s="134" t="e">
        <f t="shared" si="34"/>
        <v>#DIV/0!</v>
      </c>
      <c r="AK58" s="51">
        <v>7</v>
      </c>
      <c r="AL58" s="129"/>
      <c r="AM58" s="133">
        <v>176</v>
      </c>
      <c r="AN58" s="133">
        <v>176</v>
      </c>
      <c r="AO58" s="134">
        <f t="shared" si="35"/>
        <v>1</v>
      </c>
      <c r="AP58" s="39">
        <v>8</v>
      </c>
      <c r="AQ58" s="129"/>
      <c r="AR58" s="133">
        <v>244</v>
      </c>
      <c r="AS58" s="133">
        <v>114</v>
      </c>
      <c r="AT58" s="134">
        <f t="shared" si="36"/>
        <v>2.1403508771929824</v>
      </c>
      <c r="AU58" s="39">
        <v>9</v>
      </c>
      <c r="AV58" s="129"/>
      <c r="AW58" s="129">
        <v>0</v>
      </c>
      <c r="AX58" s="129">
        <v>0</v>
      </c>
      <c r="AY58" s="134" t="e">
        <f t="shared" si="37"/>
        <v>#DIV/0!</v>
      </c>
      <c r="AZ58" s="51">
        <v>10</v>
      </c>
      <c r="BA58" s="129"/>
      <c r="BB58" s="129">
        <v>110</v>
      </c>
      <c r="BC58" s="129">
        <v>110</v>
      </c>
      <c r="BD58" s="134">
        <f t="shared" si="38"/>
        <v>1</v>
      </c>
      <c r="BE58" s="51">
        <v>11</v>
      </c>
      <c r="BF58" s="129"/>
      <c r="BG58" s="133">
        <v>0</v>
      </c>
      <c r="BH58" s="133">
        <v>0</v>
      </c>
      <c r="BI58" s="134" t="e">
        <f t="shared" si="39"/>
        <v>#DIV/0!</v>
      </c>
      <c r="BJ58" s="129"/>
      <c r="BK58" s="129" t="s">
        <v>29</v>
      </c>
      <c r="BL58" s="129">
        <v>0</v>
      </c>
      <c r="BM58" s="129">
        <v>0</v>
      </c>
      <c r="BN58" s="134" t="e">
        <f t="shared" si="40"/>
        <v>#DIV/0!</v>
      </c>
      <c r="BO58" s="129"/>
      <c r="BP58" s="129" t="s">
        <v>29</v>
      </c>
      <c r="BQ58" s="129">
        <v>0</v>
      </c>
      <c r="BR58" s="129">
        <v>0</v>
      </c>
      <c r="BS58" s="134" t="e">
        <f t="shared" si="41"/>
        <v>#DIV/0!</v>
      </c>
      <c r="BT58" s="51">
        <v>14</v>
      </c>
      <c r="BU58" s="129"/>
      <c r="BV58" s="133">
        <v>0</v>
      </c>
      <c r="BW58" s="133">
        <v>0</v>
      </c>
      <c r="BX58" s="132" t="e">
        <f t="shared" si="42"/>
        <v>#DIV/0!</v>
      </c>
      <c r="BY58" s="22">
        <v>15</v>
      </c>
      <c r="BZ58" s="129"/>
      <c r="CA58" s="133">
        <v>0</v>
      </c>
      <c r="CB58" s="133">
        <v>4</v>
      </c>
      <c r="CC58" s="132">
        <f t="shared" si="43"/>
        <v>0</v>
      </c>
      <c r="CD58" s="51">
        <v>16</v>
      </c>
      <c r="CE58" s="129"/>
      <c r="CF58" s="133">
        <v>0</v>
      </c>
      <c r="CG58" s="133">
        <v>0</v>
      </c>
      <c r="CH58" s="132" t="e">
        <f t="shared" si="44"/>
        <v>#DIV/0!</v>
      </c>
    </row>
    <row r="59" spans="1:86" s="3" customFormat="1" ht="15">
      <c r="A59" s="131">
        <v>41</v>
      </c>
      <c r="B59" s="131">
        <v>2015</v>
      </c>
      <c r="C59" s="156" t="s">
        <v>154</v>
      </c>
      <c r="D59" s="155">
        <v>808000299</v>
      </c>
      <c r="E59" s="131">
        <v>6</v>
      </c>
      <c r="F59" s="153">
        <v>253860001401</v>
      </c>
      <c r="G59" s="125">
        <v>1</v>
      </c>
      <c r="H59" s="131"/>
      <c r="I59" s="112" t="s">
        <v>153</v>
      </c>
      <c r="J59" s="112" t="s">
        <v>152</v>
      </c>
      <c r="K59" s="136">
        <f t="shared" si="29"/>
        <v>2.2467532467532467</v>
      </c>
      <c r="L59" s="51">
        <v>2</v>
      </c>
      <c r="M59" s="7"/>
      <c r="N59" s="154">
        <v>84</v>
      </c>
      <c r="O59" s="154">
        <v>8</v>
      </c>
      <c r="P59" s="134">
        <f t="shared" si="30"/>
        <v>10.5</v>
      </c>
      <c r="Q59" s="129"/>
      <c r="R59" s="129"/>
      <c r="S59" s="133">
        <v>0</v>
      </c>
      <c r="T59" s="133">
        <v>0</v>
      </c>
      <c r="U59" s="134" t="e">
        <f t="shared" si="45"/>
        <v>#DIV/0!</v>
      </c>
      <c r="V59" s="129"/>
      <c r="W59" s="129"/>
      <c r="X59" s="133">
        <v>0</v>
      </c>
      <c r="Y59" s="133">
        <v>0</v>
      </c>
      <c r="Z59" s="134" t="e">
        <f t="shared" si="46"/>
        <v>#DIV/0!</v>
      </c>
      <c r="AA59" s="129"/>
      <c r="AB59" s="129" t="s">
        <v>29</v>
      </c>
      <c r="AC59" s="133">
        <v>0</v>
      </c>
      <c r="AD59" s="133">
        <v>0</v>
      </c>
      <c r="AE59" s="134" t="e">
        <f t="shared" si="33"/>
        <v>#DIV/0!</v>
      </c>
      <c r="AF59" s="129"/>
      <c r="AG59" s="129" t="s">
        <v>29</v>
      </c>
      <c r="AH59" s="133">
        <v>0</v>
      </c>
      <c r="AI59" s="133">
        <v>0</v>
      </c>
      <c r="AJ59" s="134" t="e">
        <f t="shared" si="34"/>
        <v>#DIV/0!</v>
      </c>
      <c r="AK59" s="51">
        <v>7</v>
      </c>
      <c r="AL59" s="129"/>
      <c r="AM59" s="133">
        <v>10</v>
      </c>
      <c r="AN59" s="133">
        <v>10</v>
      </c>
      <c r="AO59" s="134">
        <f t="shared" si="35"/>
        <v>1</v>
      </c>
      <c r="AP59" s="39">
        <v>8</v>
      </c>
      <c r="AQ59" s="129"/>
      <c r="AR59" s="133">
        <v>115</v>
      </c>
      <c r="AS59" s="133">
        <v>115</v>
      </c>
      <c r="AT59" s="134">
        <f t="shared" si="36"/>
        <v>1</v>
      </c>
      <c r="AU59" s="39">
        <v>9</v>
      </c>
      <c r="AV59" s="129"/>
      <c r="AW59" s="129">
        <v>0</v>
      </c>
      <c r="AX59" s="129">
        <v>0</v>
      </c>
      <c r="AY59" s="134" t="e">
        <f t="shared" si="37"/>
        <v>#DIV/0!</v>
      </c>
      <c r="AZ59" s="51">
        <v>10</v>
      </c>
      <c r="BA59" s="129"/>
      <c r="BB59" s="129">
        <v>113</v>
      </c>
      <c r="BC59" s="129">
        <v>113</v>
      </c>
      <c r="BD59" s="134">
        <f t="shared" si="38"/>
        <v>1</v>
      </c>
      <c r="BE59" s="129"/>
      <c r="BF59" s="129" t="s">
        <v>29</v>
      </c>
      <c r="BG59" s="133">
        <v>0</v>
      </c>
      <c r="BH59" s="133">
        <v>0</v>
      </c>
      <c r="BI59" s="134" t="e">
        <f t="shared" si="39"/>
        <v>#DIV/0!</v>
      </c>
      <c r="BJ59" s="129"/>
      <c r="BK59" s="129" t="s">
        <v>29</v>
      </c>
      <c r="BL59" s="129">
        <v>0</v>
      </c>
      <c r="BM59" s="129">
        <v>0</v>
      </c>
      <c r="BN59" s="134" t="e">
        <f t="shared" si="40"/>
        <v>#DIV/0!</v>
      </c>
      <c r="BO59" s="129"/>
      <c r="BP59" s="129" t="s">
        <v>29</v>
      </c>
      <c r="BQ59" s="129">
        <v>0</v>
      </c>
      <c r="BR59" s="129">
        <v>0</v>
      </c>
      <c r="BS59" s="134" t="e">
        <f t="shared" si="41"/>
        <v>#DIV/0!</v>
      </c>
      <c r="BT59" s="51">
        <v>14</v>
      </c>
      <c r="BU59" s="129"/>
      <c r="BV59" s="133">
        <v>0</v>
      </c>
      <c r="BW59" s="133">
        <v>0</v>
      </c>
      <c r="BX59" s="132" t="e">
        <f t="shared" si="42"/>
        <v>#DIV/0!</v>
      </c>
      <c r="BY59" s="22">
        <v>15</v>
      </c>
      <c r="BZ59" s="129"/>
      <c r="CA59" s="133">
        <v>0</v>
      </c>
      <c r="CB59" s="133">
        <v>1</v>
      </c>
      <c r="CC59" s="132">
        <f t="shared" si="43"/>
        <v>0</v>
      </c>
      <c r="CD59" s="51">
        <v>16</v>
      </c>
      <c r="CE59" s="129"/>
      <c r="CF59" s="133">
        <v>0</v>
      </c>
      <c r="CG59" s="133">
        <v>0</v>
      </c>
      <c r="CH59" s="132" t="e">
        <f t="shared" si="44"/>
        <v>#DIV/0!</v>
      </c>
    </row>
    <row r="60" spans="1:86" s="3" customFormat="1" ht="15">
      <c r="A60" s="131">
        <v>41</v>
      </c>
      <c r="B60" s="131">
        <v>2015</v>
      </c>
      <c r="C60" s="57" t="s">
        <v>157</v>
      </c>
      <c r="D60" s="58">
        <v>890706067</v>
      </c>
      <c r="E60" s="131">
        <v>3</v>
      </c>
      <c r="F60" s="153">
        <v>734430102101</v>
      </c>
      <c r="G60" s="125">
        <v>1</v>
      </c>
      <c r="H60" s="131"/>
      <c r="I60" s="40" t="s">
        <v>156</v>
      </c>
      <c r="J60" s="40" t="s">
        <v>155</v>
      </c>
      <c r="K60" s="136">
        <f t="shared" si="29"/>
        <v>1.11787072243346</v>
      </c>
      <c r="L60" s="51">
        <v>2</v>
      </c>
      <c r="M60" s="7"/>
      <c r="N60" s="157">
        <v>22</v>
      </c>
      <c r="O60" s="157">
        <v>9</v>
      </c>
      <c r="P60" s="134">
        <f t="shared" si="30"/>
        <v>2.4444444444444446</v>
      </c>
      <c r="Q60" s="129"/>
      <c r="R60" s="129"/>
      <c r="S60" s="133">
        <v>0</v>
      </c>
      <c r="T60" s="133">
        <v>0</v>
      </c>
      <c r="U60" s="134" t="e">
        <f t="shared" si="45"/>
        <v>#DIV/0!</v>
      </c>
      <c r="V60" s="129"/>
      <c r="W60" s="129"/>
      <c r="X60" s="133">
        <v>0</v>
      </c>
      <c r="Y60" s="133">
        <v>0</v>
      </c>
      <c r="Z60" s="134" t="e">
        <f t="shared" si="46"/>
        <v>#DIV/0!</v>
      </c>
      <c r="AA60" s="129"/>
      <c r="AB60" s="129" t="s">
        <v>29</v>
      </c>
      <c r="AC60" s="133">
        <v>0</v>
      </c>
      <c r="AD60" s="133">
        <v>0</v>
      </c>
      <c r="AE60" s="134" t="e">
        <f t="shared" si="33"/>
        <v>#DIV/0!</v>
      </c>
      <c r="AF60" s="129"/>
      <c r="AG60" s="129" t="s">
        <v>29</v>
      </c>
      <c r="AH60" s="133">
        <v>0</v>
      </c>
      <c r="AI60" s="133">
        <v>0</v>
      </c>
      <c r="AJ60" s="134" t="e">
        <f t="shared" si="34"/>
        <v>#DIV/0!</v>
      </c>
      <c r="AK60" s="51">
        <v>7</v>
      </c>
      <c r="AL60" s="129"/>
      <c r="AM60" s="133">
        <v>49</v>
      </c>
      <c r="AN60" s="133">
        <v>49</v>
      </c>
      <c r="AO60" s="134">
        <f t="shared" si="35"/>
        <v>1</v>
      </c>
      <c r="AP60" s="39">
        <v>8</v>
      </c>
      <c r="AQ60" s="129"/>
      <c r="AR60" s="133">
        <v>8</v>
      </c>
      <c r="AS60" s="133">
        <v>8</v>
      </c>
      <c r="AT60" s="134">
        <f t="shared" si="36"/>
        <v>1</v>
      </c>
      <c r="AU60" s="39">
        <v>9</v>
      </c>
      <c r="AV60" s="129"/>
      <c r="AW60" s="129">
        <v>0</v>
      </c>
      <c r="AX60" s="129">
        <v>0</v>
      </c>
      <c r="AY60" s="134" t="e">
        <f t="shared" si="37"/>
        <v>#DIV/0!</v>
      </c>
      <c r="AZ60" s="51">
        <v>10</v>
      </c>
      <c r="BA60" s="129"/>
      <c r="BB60" s="129">
        <v>147</v>
      </c>
      <c r="BC60" s="129">
        <v>147</v>
      </c>
      <c r="BD60" s="134">
        <f t="shared" si="38"/>
        <v>1</v>
      </c>
      <c r="BE60" s="129"/>
      <c r="BF60" s="129" t="s">
        <v>29</v>
      </c>
      <c r="BG60" s="133">
        <v>0</v>
      </c>
      <c r="BH60" s="133">
        <v>0</v>
      </c>
      <c r="BI60" s="134" t="e">
        <f t="shared" si="39"/>
        <v>#DIV/0!</v>
      </c>
      <c r="BJ60" s="129"/>
      <c r="BK60" s="129" t="s">
        <v>29</v>
      </c>
      <c r="BL60" s="129">
        <v>0</v>
      </c>
      <c r="BM60" s="129">
        <v>0</v>
      </c>
      <c r="BN60" s="134" t="e">
        <f t="shared" si="40"/>
        <v>#DIV/0!</v>
      </c>
      <c r="BO60" s="129"/>
      <c r="BP60" s="129" t="s">
        <v>29</v>
      </c>
      <c r="BQ60" s="129">
        <v>0</v>
      </c>
      <c r="BR60" s="129">
        <v>0</v>
      </c>
      <c r="BS60" s="134" t="e">
        <f t="shared" si="41"/>
        <v>#DIV/0!</v>
      </c>
      <c r="BT60" s="51">
        <v>14</v>
      </c>
      <c r="BU60" s="129"/>
      <c r="BV60" s="133">
        <v>0</v>
      </c>
      <c r="BW60" s="133">
        <v>0</v>
      </c>
      <c r="BX60" s="132" t="e">
        <f t="shared" si="42"/>
        <v>#DIV/0!</v>
      </c>
      <c r="BY60" s="22">
        <v>15</v>
      </c>
      <c r="BZ60" s="129"/>
      <c r="CA60" s="133">
        <v>0</v>
      </c>
      <c r="CB60" s="133">
        <v>1</v>
      </c>
      <c r="CC60" s="132">
        <f t="shared" si="43"/>
        <v>0</v>
      </c>
      <c r="CD60" s="51">
        <v>16</v>
      </c>
      <c r="CE60" s="129"/>
      <c r="CF60" s="133">
        <v>0</v>
      </c>
      <c r="CG60" s="133">
        <v>0</v>
      </c>
      <c r="CH60" s="132" t="e">
        <f t="shared" si="44"/>
        <v>#DIV/0!</v>
      </c>
    </row>
    <row r="61" spans="1:86" s="3" customFormat="1" ht="15">
      <c r="A61" s="131">
        <v>41</v>
      </c>
      <c r="B61" s="131">
        <v>2015</v>
      </c>
      <c r="C61" s="160" t="s">
        <v>158</v>
      </c>
      <c r="D61" s="159">
        <v>891800395</v>
      </c>
      <c r="E61" s="131">
        <v>1</v>
      </c>
      <c r="F61" s="158">
        <v>154690082301</v>
      </c>
      <c r="G61" s="125">
        <v>1</v>
      </c>
      <c r="H61" s="131"/>
      <c r="I61" s="133">
        <v>13</v>
      </c>
      <c r="J61" s="133">
        <v>13</v>
      </c>
      <c r="K61" s="136">
        <f t="shared" si="29"/>
        <v>1</v>
      </c>
      <c r="L61" s="131"/>
      <c r="M61" s="7" t="s">
        <v>29</v>
      </c>
      <c r="N61" s="133">
        <v>0</v>
      </c>
      <c r="O61" s="133">
        <v>0</v>
      </c>
      <c r="P61" s="134" t="e">
        <f t="shared" si="30"/>
        <v>#DIV/0!</v>
      </c>
      <c r="Q61" s="129"/>
      <c r="R61" s="129"/>
      <c r="S61" s="133">
        <v>0</v>
      </c>
      <c r="T61" s="133">
        <v>0</v>
      </c>
      <c r="U61" s="134" t="e">
        <f t="shared" si="45"/>
        <v>#DIV/0!</v>
      </c>
      <c r="V61" s="129"/>
      <c r="W61" s="129"/>
      <c r="X61" s="133">
        <v>0</v>
      </c>
      <c r="Y61" s="133">
        <v>0</v>
      </c>
      <c r="Z61" s="134" t="e">
        <f t="shared" si="46"/>
        <v>#DIV/0!</v>
      </c>
      <c r="AA61" s="129"/>
      <c r="AB61" s="129" t="s">
        <v>29</v>
      </c>
      <c r="AC61" s="133">
        <v>0</v>
      </c>
      <c r="AD61" s="133">
        <v>0</v>
      </c>
      <c r="AE61" s="134" t="e">
        <f t="shared" si="33"/>
        <v>#DIV/0!</v>
      </c>
      <c r="AF61" s="129"/>
      <c r="AG61" s="129" t="s">
        <v>29</v>
      </c>
      <c r="AH61" s="133">
        <v>0</v>
      </c>
      <c r="AI61" s="133">
        <v>0</v>
      </c>
      <c r="AJ61" s="134" t="e">
        <f t="shared" si="34"/>
        <v>#DIV/0!</v>
      </c>
      <c r="AK61" s="129"/>
      <c r="AL61" s="129" t="s">
        <v>29</v>
      </c>
      <c r="AM61" s="133">
        <v>0</v>
      </c>
      <c r="AN61" s="133">
        <v>0</v>
      </c>
      <c r="AO61" s="134" t="e">
        <f t="shared" si="35"/>
        <v>#DIV/0!</v>
      </c>
      <c r="AP61" s="39">
        <v>8</v>
      </c>
      <c r="AQ61" s="129"/>
      <c r="AR61" s="133">
        <v>10</v>
      </c>
      <c r="AS61" s="133">
        <v>2</v>
      </c>
      <c r="AT61" s="134">
        <f t="shared" si="36"/>
        <v>5</v>
      </c>
      <c r="AU61" s="39">
        <v>9</v>
      </c>
      <c r="AV61" s="129"/>
      <c r="AW61" s="129">
        <v>0</v>
      </c>
      <c r="AX61" s="129">
        <v>0</v>
      </c>
      <c r="AY61" s="134" t="e">
        <f t="shared" si="37"/>
        <v>#DIV/0!</v>
      </c>
      <c r="AZ61" s="51">
        <v>10</v>
      </c>
      <c r="BA61" s="129"/>
      <c r="BB61" s="129">
        <v>2</v>
      </c>
      <c r="BC61" s="129">
        <v>2</v>
      </c>
      <c r="BD61" s="134">
        <f t="shared" si="38"/>
        <v>1</v>
      </c>
      <c r="BE61" s="129"/>
      <c r="BF61" s="129" t="s">
        <v>29</v>
      </c>
      <c r="BG61" s="133">
        <v>0</v>
      </c>
      <c r="BH61" s="133">
        <v>0</v>
      </c>
      <c r="BI61" s="134" t="e">
        <f t="shared" si="39"/>
        <v>#DIV/0!</v>
      </c>
      <c r="BJ61" s="129"/>
      <c r="BK61" s="129" t="s">
        <v>29</v>
      </c>
      <c r="BL61" s="129">
        <v>0</v>
      </c>
      <c r="BM61" s="129">
        <v>0</v>
      </c>
      <c r="BN61" s="134" t="e">
        <f t="shared" si="40"/>
        <v>#DIV/0!</v>
      </c>
      <c r="BO61" s="129"/>
      <c r="BP61" s="129" t="s">
        <v>29</v>
      </c>
      <c r="BQ61" s="129">
        <v>0</v>
      </c>
      <c r="BR61" s="129">
        <v>0</v>
      </c>
      <c r="BS61" s="134" t="e">
        <f t="shared" si="41"/>
        <v>#DIV/0!</v>
      </c>
      <c r="BT61" s="51">
        <v>14</v>
      </c>
      <c r="BU61" s="129"/>
      <c r="BV61" s="133">
        <v>0</v>
      </c>
      <c r="BW61" s="133">
        <v>0</v>
      </c>
      <c r="BX61" s="132" t="e">
        <f t="shared" si="42"/>
        <v>#DIV/0!</v>
      </c>
      <c r="BY61" s="22">
        <v>15</v>
      </c>
      <c r="BZ61" s="129"/>
      <c r="CA61" s="133">
        <v>0</v>
      </c>
      <c r="CB61" s="133">
        <v>0</v>
      </c>
      <c r="CC61" s="132" t="e">
        <f t="shared" si="43"/>
        <v>#DIV/0!</v>
      </c>
      <c r="CD61" s="51">
        <v>16</v>
      </c>
      <c r="CE61" s="129"/>
      <c r="CF61" s="133">
        <v>0</v>
      </c>
      <c r="CG61" s="133">
        <v>0</v>
      </c>
      <c r="CH61" s="132" t="e">
        <f t="shared" si="44"/>
        <v>#DIV/0!</v>
      </c>
    </row>
    <row r="62" spans="1:86" s="3" customFormat="1" ht="15">
      <c r="A62" s="131">
        <v>41</v>
      </c>
      <c r="B62" s="131">
        <v>2015</v>
      </c>
      <c r="C62" s="128" t="s">
        <v>159</v>
      </c>
      <c r="D62" s="151">
        <v>800182136</v>
      </c>
      <c r="E62" s="131">
        <v>5</v>
      </c>
      <c r="F62" s="161">
        <v>734830101201</v>
      </c>
      <c r="G62" s="125">
        <v>1</v>
      </c>
      <c r="H62" s="131"/>
      <c r="I62" s="133">
        <v>17</v>
      </c>
      <c r="J62" s="133">
        <v>17</v>
      </c>
      <c r="K62" s="136">
        <f t="shared" si="29"/>
        <v>1</v>
      </c>
      <c r="L62" s="131"/>
      <c r="M62" s="7" t="s">
        <v>29</v>
      </c>
      <c r="N62" s="133">
        <v>0</v>
      </c>
      <c r="O62" s="133">
        <v>0</v>
      </c>
      <c r="P62" s="134" t="e">
        <f t="shared" si="30"/>
        <v>#DIV/0!</v>
      </c>
      <c r="Q62" s="129"/>
      <c r="R62" s="129"/>
      <c r="S62" s="133">
        <v>0</v>
      </c>
      <c r="T62" s="133">
        <v>0</v>
      </c>
      <c r="U62" s="134" t="e">
        <f t="shared" si="45"/>
        <v>#DIV/0!</v>
      </c>
      <c r="V62" s="129"/>
      <c r="W62" s="129"/>
      <c r="X62" s="133">
        <v>0</v>
      </c>
      <c r="Y62" s="133"/>
      <c r="Z62" s="134" t="e">
        <f t="shared" si="46"/>
        <v>#DIV/0!</v>
      </c>
      <c r="AA62" s="129"/>
      <c r="AB62" s="129" t="s">
        <v>29</v>
      </c>
      <c r="AC62" s="133">
        <v>0</v>
      </c>
      <c r="AD62" s="133">
        <v>0</v>
      </c>
      <c r="AE62" s="134" t="e">
        <f t="shared" si="33"/>
        <v>#DIV/0!</v>
      </c>
      <c r="AF62" s="129"/>
      <c r="AG62" s="129" t="s">
        <v>29</v>
      </c>
      <c r="AH62" s="133">
        <v>0</v>
      </c>
      <c r="AI62" s="133">
        <v>0</v>
      </c>
      <c r="AJ62" s="134" t="e">
        <f t="shared" si="34"/>
        <v>#DIV/0!</v>
      </c>
      <c r="AK62" s="51">
        <v>7</v>
      </c>
      <c r="AL62" s="129"/>
      <c r="AM62" s="133">
        <v>0</v>
      </c>
      <c r="AN62" s="133">
        <v>2</v>
      </c>
      <c r="AO62" s="134">
        <f t="shared" si="35"/>
        <v>0</v>
      </c>
      <c r="AP62" s="39">
        <v>8</v>
      </c>
      <c r="AQ62" s="129"/>
      <c r="AR62" s="133">
        <v>13</v>
      </c>
      <c r="AS62" s="133">
        <v>7</v>
      </c>
      <c r="AT62" s="134">
        <f t="shared" si="36"/>
        <v>1.8571428571428572</v>
      </c>
      <c r="AU62" s="39">
        <v>9</v>
      </c>
      <c r="AV62" s="129"/>
      <c r="AW62" s="129">
        <v>0</v>
      </c>
      <c r="AX62" s="129">
        <v>0</v>
      </c>
      <c r="AY62" s="134" t="e">
        <f t="shared" si="37"/>
        <v>#DIV/0!</v>
      </c>
      <c r="AZ62" s="51">
        <v>10</v>
      </c>
      <c r="BA62" s="129"/>
      <c r="BB62" s="129">
        <v>18</v>
      </c>
      <c r="BC62" s="129">
        <v>18</v>
      </c>
      <c r="BD62" s="134">
        <f t="shared" si="38"/>
        <v>1</v>
      </c>
      <c r="BE62" s="129"/>
      <c r="BF62" s="129" t="s">
        <v>29</v>
      </c>
      <c r="BG62" s="133">
        <v>0</v>
      </c>
      <c r="BH62" s="133">
        <v>0</v>
      </c>
      <c r="BI62" s="134" t="e">
        <f t="shared" si="39"/>
        <v>#DIV/0!</v>
      </c>
      <c r="BJ62" s="129"/>
      <c r="BK62" s="129" t="s">
        <v>29</v>
      </c>
      <c r="BL62" s="129">
        <v>0</v>
      </c>
      <c r="BM62" s="129">
        <v>0</v>
      </c>
      <c r="BN62" s="134" t="e">
        <f t="shared" si="40"/>
        <v>#DIV/0!</v>
      </c>
      <c r="BO62" s="129"/>
      <c r="BP62" s="129" t="s">
        <v>29</v>
      </c>
      <c r="BQ62" s="129">
        <v>0</v>
      </c>
      <c r="BR62" s="129">
        <v>0</v>
      </c>
      <c r="BS62" s="134" t="e">
        <f t="shared" si="41"/>
        <v>#DIV/0!</v>
      </c>
      <c r="BT62" s="51">
        <v>14</v>
      </c>
      <c r="BU62" s="129"/>
      <c r="BV62" s="133">
        <v>0</v>
      </c>
      <c r="BW62" s="133">
        <v>0</v>
      </c>
      <c r="BX62" s="132" t="e">
        <f t="shared" si="42"/>
        <v>#DIV/0!</v>
      </c>
      <c r="BY62" s="22">
        <v>15</v>
      </c>
      <c r="BZ62" s="129"/>
      <c r="CA62" s="133">
        <v>0</v>
      </c>
      <c r="CB62" s="133">
        <v>0</v>
      </c>
      <c r="CC62" s="132" t="e">
        <f t="shared" si="43"/>
        <v>#DIV/0!</v>
      </c>
      <c r="CD62" s="51">
        <v>16</v>
      </c>
      <c r="CE62" s="129"/>
      <c r="CF62" s="133">
        <v>0</v>
      </c>
      <c r="CG62" s="133">
        <v>0</v>
      </c>
      <c r="CH62" s="132" t="e">
        <f t="shared" si="44"/>
        <v>#DIV/0!</v>
      </c>
    </row>
    <row r="63" spans="1:86" s="3" customFormat="1" ht="15">
      <c r="A63" s="131">
        <v>41</v>
      </c>
      <c r="B63" s="131">
        <v>2015</v>
      </c>
      <c r="C63" s="128" t="s">
        <v>160</v>
      </c>
      <c r="D63" s="162">
        <v>890204789</v>
      </c>
      <c r="E63" s="131">
        <v>8</v>
      </c>
      <c r="F63" s="161">
        <v>685720073101</v>
      </c>
      <c r="G63" s="125">
        <v>1</v>
      </c>
      <c r="H63" s="131"/>
      <c r="I63" s="133">
        <v>24</v>
      </c>
      <c r="J63" s="133">
        <v>24</v>
      </c>
      <c r="K63" s="136">
        <f t="shared" si="29"/>
        <v>1</v>
      </c>
      <c r="L63" s="131"/>
      <c r="M63" s="7" t="s">
        <v>29</v>
      </c>
      <c r="N63" s="133">
        <v>0</v>
      </c>
      <c r="O63" s="133">
        <v>0</v>
      </c>
      <c r="P63" s="134" t="e">
        <f t="shared" si="30"/>
        <v>#DIV/0!</v>
      </c>
      <c r="Q63" s="129"/>
      <c r="R63" s="129"/>
      <c r="S63" s="133">
        <v>0</v>
      </c>
      <c r="T63" s="133">
        <v>0</v>
      </c>
      <c r="U63" s="134" t="e">
        <f t="shared" si="45"/>
        <v>#DIV/0!</v>
      </c>
      <c r="V63" s="129"/>
      <c r="W63" s="129"/>
      <c r="X63" s="133">
        <v>0</v>
      </c>
      <c r="Y63" s="133">
        <v>0</v>
      </c>
      <c r="Z63" s="134" t="e">
        <f t="shared" si="46"/>
        <v>#DIV/0!</v>
      </c>
      <c r="AA63" s="129"/>
      <c r="AB63" s="129" t="s">
        <v>29</v>
      </c>
      <c r="AC63" s="133">
        <v>0</v>
      </c>
      <c r="AD63" s="133">
        <v>0</v>
      </c>
      <c r="AE63" s="134" t="e">
        <f t="shared" si="33"/>
        <v>#DIV/0!</v>
      </c>
      <c r="AF63" s="129"/>
      <c r="AG63" s="129" t="s">
        <v>29</v>
      </c>
      <c r="AH63" s="133">
        <v>0</v>
      </c>
      <c r="AI63" s="133">
        <v>0</v>
      </c>
      <c r="AJ63" s="134" t="e">
        <f t="shared" si="34"/>
        <v>#DIV/0!</v>
      </c>
      <c r="AK63" s="51">
        <v>7</v>
      </c>
      <c r="AL63" s="129"/>
      <c r="AM63" s="133">
        <v>1</v>
      </c>
      <c r="AN63" s="133">
        <v>1</v>
      </c>
      <c r="AO63" s="134">
        <f t="shared" si="35"/>
        <v>1</v>
      </c>
      <c r="AP63" s="39">
        <v>8</v>
      </c>
      <c r="AQ63" s="129"/>
      <c r="AR63" s="133">
        <v>1</v>
      </c>
      <c r="AS63" s="133">
        <v>1</v>
      </c>
      <c r="AT63" s="134">
        <f t="shared" si="36"/>
        <v>1</v>
      </c>
      <c r="AU63" s="39">
        <v>9</v>
      </c>
      <c r="AV63" s="129"/>
      <c r="AW63" s="129">
        <v>0</v>
      </c>
      <c r="AX63" s="129">
        <v>0</v>
      </c>
      <c r="AY63" s="134" t="e">
        <f t="shared" si="37"/>
        <v>#DIV/0!</v>
      </c>
      <c r="AZ63" s="51">
        <v>10</v>
      </c>
      <c r="BA63" s="129"/>
      <c r="BB63" s="129">
        <v>13</v>
      </c>
      <c r="BC63" s="129">
        <v>13</v>
      </c>
      <c r="BD63" s="134">
        <f t="shared" si="38"/>
        <v>1</v>
      </c>
      <c r="BE63" s="129"/>
      <c r="BF63" s="129" t="s">
        <v>29</v>
      </c>
      <c r="BG63" s="133">
        <v>0</v>
      </c>
      <c r="BH63" s="133">
        <v>0</v>
      </c>
      <c r="BI63" s="134" t="e">
        <f t="shared" si="39"/>
        <v>#DIV/0!</v>
      </c>
      <c r="BJ63" s="129"/>
      <c r="BK63" s="129" t="s">
        <v>29</v>
      </c>
      <c r="BL63" s="129">
        <v>0</v>
      </c>
      <c r="BM63" s="129">
        <v>0</v>
      </c>
      <c r="BN63" s="134" t="e">
        <f t="shared" si="40"/>
        <v>#DIV/0!</v>
      </c>
      <c r="BO63" s="129"/>
      <c r="BP63" s="129" t="s">
        <v>29</v>
      </c>
      <c r="BQ63" s="129">
        <v>0</v>
      </c>
      <c r="BR63" s="129">
        <v>0</v>
      </c>
      <c r="BS63" s="134" t="e">
        <f t="shared" si="41"/>
        <v>#DIV/0!</v>
      </c>
      <c r="BT63" s="51">
        <v>14</v>
      </c>
      <c r="BU63" s="129"/>
      <c r="BV63" s="133">
        <v>0</v>
      </c>
      <c r="BW63" s="133">
        <v>0</v>
      </c>
      <c r="BX63" s="132" t="e">
        <f t="shared" si="42"/>
        <v>#DIV/0!</v>
      </c>
      <c r="BY63" s="22">
        <v>15</v>
      </c>
      <c r="BZ63" s="129"/>
      <c r="CA63" s="133">
        <v>0</v>
      </c>
      <c r="CB63" s="133">
        <v>1</v>
      </c>
      <c r="CC63" s="132">
        <f t="shared" si="43"/>
        <v>0</v>
      </c>
      <c r="CD63" s="51">
        <v>16</v>
      </c>
      <c r="CE63" s="129"/>
      <c r="CF63" s="133">
        <v>0</v>
      </c>
      <c r="CG63" s="133">
        <v>0</v>
      </c>
      <c r="CH63" s="132" t="e">
        <f t="shared" si="44"/>
        <v>#DIV/0!</v>
      </c>
    </row>
    <row r="64" spans="1:86" s="3" customFormat="1" ht="15">
      <c r="A64" s="131">
        <v>41</v>
      </c>
      <c r="B64" s="131">
        <v>2015</v>
      </c>
      <c r="C64" s="142" t="s">
        <v>161</v>
      </c>
      <c r="D64" s="138">
        <v>820002033</v>
      </c>
      <c r="E64" s="131">
        <v>7</v>
      </c>
      <c r="F64" s="163">
        <v>150010069101</v>
      </c>
      <c r="G64" s="125">
        <v>1</v>
      </c>
      <c r="H64" s="131"/>
      <c r="I64" s="133">
        <v>121</v>
      </c>
      <c r="J64" s="133">
        <v>121</v>
      </c>
      <c r="K64" s="136">
        <f t="shared" si="29"/>
        <v>1</v>
      </c>
      <c r="L64" s="51">
        <v>2</v>
      </c>
      <c r="M64" s="7"/>
      <c r="N64" s="133">
        <v>90</v>
      </c>
      <c r="O64" s="133">
        <v>15</v>
      </c>
      <c r="P64" s="134">
        <f t="shared" si="30"/>
        <v>6</v>
      </c>
      <c r="Q64" s="129"/>
      <c r="R64" s="129"/>
      <c r="S64" s="133">
        <v>0</v>
      </c>
      <c r="T64" s="133">
        <v>0</v>
      </c>
      <c r="U64" s="134" t="e">
        <f t="shared" si="45"/>
        <v>#DIV/0!</v>
      </c>
      <c r="V64" s="129"/>
      <c r="W64" s="129"/>
      <c r="X64" s="133">
        <v>0</v>
      </c>
      <c r="Y64" s="133">
        <v>0</v>
      </c>
      <c r="Z64" s="134" t="e">
        <f t="shared" si="46"/>
        <v>#DIV/0!</v>
      </c>
      <c r="AA64" s="129"/>
      <c r="AB64" s="129" t="s">
        <v>29</v>
      </c>
      <c r="AC64" s="133">
        <v>0</v>
      </c>
      <c r="AD64" s="133">
        <v>0</v>
      </c>
      <c r="AE64" s="134" t="e">
        <f t="shared" si="33"/>
        <v>#DIV/0!</v>
      </c>
      <c r="AF64" s="129"/>
      <c r="AG64" s="129" t="s">
        <v>29</v>
      </c>
      <c r="AH64" s="133">
        <v>0</v>
      </c>
      <c r="AI64" s="133">
        <v>0</v>
      </c>
      <c r="AJ64" s="134" t="e">
        <f t="shared" si="34"/>
        <v>#DIV/0!</v>
      </c>
      <c r="AK64" s="51">
        <v>7</v>
      </c>
      <c r="AL64" s="129"/>
      <c r="AM64" s="133">
        <v>12</v>
      </c>
      <c r="AN64" s="133">
        <v>6</v>
      </c>
      <c r="AO64" s="134">
        <f t="shared" si="35"/>
        <v>2</v>
      </c>
      <c r="AP64" s="39">
        <v>8</v>
      </c>
      <c r="AQ64" s="129"/>
      <c r="AR64" s="133">
        <v>26</v>
      </c>
      <c r="AS64" s="133">
        <v>13</v>
      </c>
      <c r="AT64" s="134">
        <f t="shared" si="36"/>
        <v>2</v>
      </c>
      <c r="AU64" s="39">
        <v>9</v>
      </c>
      <c r="AV64" s="129"/>
      <c r="AW64" s="129">
        <v>0</v>
      </c>
      <c r="AX64" s="129">
        <v>0</v>
      </c>
      <c r="AY64" s="134" t="e">
        <f t="shared" si="37"/>
        <v>#DIV/0!</v>
      </c>
      <c r="AZ64" s="51">
        <v>10</v>
      </c>
      <c r="BA64" s="129"/>
      <c r="BB64" s="129">
        <v>29</v>
      </c>
      <c r="BC64" s="129">
        <v>29</v>
      </c>
      <c r="BD64" s="134">
        <f t="shared" si="38"/>
        <v>1</v>
      </c>
      <c r="BE64" s="129"/>
      <c r="BF64" s="129" t="s">
        <v>29</v>
      </c>
      <c r="BG64" s="133">
        <v>0</v>
      </c>
      <c r="BH64" s="133">
        <v>0</v>
      </c>
      <c r="BI64" s="134" t="e">
        <f t="shared" si="39"/>
        <v>#DIV/0!</v>
      </c>
      <c r="BJ64" s="129"/>
      <c r="BK64" s="129" t="s">
        <v>29</v>
      </c>
      <c r="BL64" s="129">
        <v>0</v>
      </c>
      <c r="BM64" s="129">
        <v>0</v>
      </c>
      <c r="BN64" s="134" t="e">
        <f t="shared" si="40"/>
        <v>#DIV/0!</v>
      </c>
      <c r="BO64" s="129"/>
      <c r="BP64" s="129" t="s">
        <v>29</v>
      </c>
      <c r="BQ64" s="129">
        <v>0</v>
      </c>
      <c r="BR64" s="129">
        <v>0</v>
      </c>
      <c r="BS64" s="134" t="e">
        <f t="shared" si="41"/>
        <v>#DIV/0!</v>
      </c>
      <c r="BT64" s="51">
        <v>14</v>
      </c>
      <c r="BU64" s="129"/>
      <c r="BV64" s="133">
        <v>0</v>
      </c>
      <c r="BW64" s="133">
        <v>0</v>
      </c>
      <c r="BX64" s="132" t="e">
        <f t="shared" si="42"/>
        <v>#DIV/0!</v>
      </c>
      <c r="BY64" s="22">
        <v>15</v>
      </c>
      <c r="BZ64" s="129"/>
      <c r="CA64" s="133">
        <v>0</v>
      </c>
      <c r="CB64" s="133">
        <v>2</v>
      </c>
      <c r="CC64" s="132">
        <f t="shared" si="43"/>
        <v>0</v>
      </c>
      <c r="CD64" s="51">
        <v>16</v>
      </c>
      <c r="CE64" s="129"/>
      <c r="CF64" s="133">
        <v>0</v>
      </c>
      <c r="CG64" s="133">
        <v>0</v>
      </c>
      <c r="CH64" s="132" t="e">
        <f t="shared" si="44"/>
        <v>#DIV/0!</v>
      </c>
    </row>
    <row r="65" spans="1:86" s="3" customFormat="1" ht="38.25">
      <c r="A65" s="131">
        <v>41</v>
      </c>
      <c r="B65" s="131">
        <v>2015</v>
      </c>
      <c r="C65" s="166" t="s">
        <v>162</v>
      </c>
      <c r="D65" s="165">
        <v>800162035</v>
      </c>
      <c r="E65" s="131">
        <v>4</v>
      </c>
      <c r="F65" s="164">
        <v>500010011501</v>
      </c>
      <c r="G65" s="125">
        <v>1</v>
      </c>
      <c r="H65" s="131"/>
      <c r="I65" s="133">
        <v>73</v>
      </c>
      <c r="J65" s="133">
        <v>73</v>
      </c>
      <c r="K65" s="136">
        <f t="shared" si="29"/>
        <v>1</v>
      </c>
      <c r="L65" s="51">
        <v>2</v>
      </c>
      <c r="M65" s="7"/>
      <c r="N65" s="133">
        <v>32</v>
      </c>
      <c r="O65" s="133">
        <v>6</v>
      </c>
      <c r="P65" s="134">
        <f t="shared" si="30"/>
        <v>5.333333333333333</v>
      </c>
      <c r="Q65" s="129"/>
      <c r="R65" s="129"/>
      <c r="S65" s="133">
        <v>11</v>
      </c>
      <c r="T65" s="133">
        <v>2</v>
      </c>
      <c r="U65" s="134">
        <f t="shared" si="45"/>
        <v>5.5</v>
      </c>
      <c r="V65" s="129"/>
      <c r="W65" s="129"/>
      <c r="X65" s="133">
        <v>0</v>
      </c>
      <c r="Y65" s="133">
        <v>0</v>
      </c>
      <c r="Z65" s="134" t="e">
        <f t="shared" si="46"/>
        <v>#DIV/0!</v>
      </c>
      <c r="AA65" s="51">
        <v>5</v>
      </c>
      <c r="AB65" s="129"/>
      <c r="AC65" s="133">
        <v>10</v>
      </c>
      <c r="AD65" s="133">
        <v>2</v>
      </c>
      <c r="AE65" s="134">
        <f t="shared" si="33"/>
        <v>5</v>
      </c>
      <c r="AF65" s="129"/>
      <c r="AG65" s="129" t="s">
        <v>29</v>
      </c>
      <c r="AH65" s="133">
        <v>0</v>
      </c>
      <c r="AI65" s="133">
        <v>0</v>
      </c>
      <c r="AJ65" s="134" t="e">
        <f t="shared" si="34"/>
        <v>#DIV/0!</v>
      </c>
      <c r="AK65" s="51">
        <v>7</v>
      </c>
      <c r="AL65" s="129"/>
      <c r="AM65" s="133">
        <v>7</v>
      </c>
      <c r="AN65" s="133">
        <v>7</v>
      </c>
      <c r="AO65" s="134">
        <f t="shared" si="35"/>
        <v>1</v>
      </c>
      <c r="AP65" s="39">
        <v>8</v>
      </c>
      <c r="AQ65" s="129"/>
      <c r="AR65" s="133">
        <v>12</v>
      </c>
      <c r="AS65" s="133">
        <v>6</v>
      </c>
      <c r="AT65" s="134">
        <f t="shared" si="36"/>
        <v>2</v>
      </c>
      <c r="AU65" s="39">
        <v>9</v>
      </c>
      <c r="AV65" s="129"/>
      <c r="AW65" s="129">
        <v>0</v>
      </c>
      <c r="AX65" s="129">
        <v>0</v>
      </c>
      <c r="AY65" s="134" t="e">
        <f t="shared" si="37"/>
        <v>#DIV/0!</v>
      </c>
      <c r="AZ65" s="51">
        <v>10</v>
      </c>
      <c r="BA65" s="129"/>
      <c r="BB65" s="129">
        <v>30</v>
      </c>
      <c r="BC65" s="129">
        <v>30</v>
      </c>
      <c r="BD65" s="134">
        <f t="shared" si="38"/>
        <v>1</v>
      </c>
      <c r="BE65" s="51">
        <v>11</v>
      </c>
      <c r="BF65" s="129"/>
      <c r="BG65" s="133">
        <v>10</v>
      </c>
      <c r="BH65" s="133">
        <v>1</v>
      </c>
      <c r="BI65" s="134">
        <f t="shared" si="39"/>
        <v>10</v>
      </c>
      <c r="BJ65" s="129"/>
      <c r="BK65" s="129" t="s">
        <v>29</v>
      </c>
      <c r="BL65" s="129">
        <v>0</v>
      </c>
      <c r="BM65" s="129">
        <v>0</v>
      </c>
      <c r="BN65" s="134" t="e">
        <f t="shared" si="40"/>
        <v>#DIV/0!</v>
      </c>
      <c r="BO65" s="129"/>
      <c r="BP65" s="129" t="s">
        <v>29</v>
      </c>
      <c r="BQ65" s="129">
        <v>0</v>
      </c>
      <c r="BR65" s="129">
        <v>0</v>
      </c>
      <c r="BS65" s="134" t="e">
        <f t="shared" si="41"/>
        <v>#DIV/0!</v>
      </c>
      <c r="BT65" s="51">
        <v>14</v>
      </c>
      <c r="BU65" s="129"/>
      <c r="BV65" s="133">
        <v>0</v>
      </c>
      <c r="BW65" s="133">
        <v>0</v>
      </c>
      <c r="BX65" s="132" t="e">
        <f t="shared" si="42"/>
        <v>#DIV/0!</v>
      </c>
      <c r="BY65" s="22">
        <v>15</v>
      </c>
      <c r="BZ65" s="129"/>
      <c r="CA65" s="133">
        <v>0</v>
      </c>
      <c r="CB65" s="133">
        <v>1</v>
      </c>
      <c r="CC65" s="132">
        <f t="shared" si="43"/>
        <v>0</v>
      </c>
      <c r="CD65" s="51">
        <v>16</v>
      </c>
      <c r="CE65" s="129"/>
      <c r="CF65" s="133">
        <v>0</v>
      </c>
      <c r="CG65" s="133">
        <v>0</v>
      </c>
      <c r="CH65" s="132" t="e">
        <f t="shared" si="44"/>
        <v>#DIV/0!</v>
      </c>
    </row>
    <row r="66" spans="1:86" s="3" customFormat="1" ht="15">
      <c r="A66" s="131">
        <v>41</v>
      </c>
      <c r="B66" s="131">
        <v>2015</v>
      </c>
      <c r="C66" s="142" t="s">
        <v>163</v>
      </c>
      <c r="D66" s="138">
        <v>860015929</v>
      </c>
      <c r="E66" s="131">
        <v>2</v>
      </c>
      <c r="F66" s="163">
        <v>258750003201</v>
      </c>
      <c r="G66" s="125">
        <v>1</v>
      </c>
      <c r="H66" s="131"/>
      <c r="I66" s="133">
        <v>136</v>
      </c>
      <c r="J66" s="133">
        <v>136</v>
      </c>
      <c r="K66" s="136">
        <f t="shared" si="29"/>
        <v>1</v>
      </c>
      <c r="L66" s="131"/>
      <c r="M66" s="7" t="s">
        <v>29</v>
      </c>
      <c r="N66" s="133">
        <v>0</v>
      </c>
      <c r="O66" s="133">
        <v>0</v>
      </c>
      <c r="P66" s="134" t="e">
        <f t="shared" si="30"/>
        <v>#DIV/0!</v>
      </c>
      <c r="Q66" s="129"/>
      <c r="R66" s="129"/>
      <c r="S66" s="133">
        <v>0</v>
      </c>
      <c r="T66" s="133">
        <v>0</v>
      </c>
      <c r="U66" s="134" t="e">
        <f t="shared" si="45"/>
        <v>#DIV/0!</v>
      </c>
      <c r="V66" s="129"/>
      <c r="W66" s="129"/>
      <c r="X66" s="133">
        <v>0</v>
      </c>
      <c r="Y66" s="133">
        <v>0</v>
      </c>
      <c r="Z66" s="134" t="e">
        <f t="shared" si="46"/>
        <v>#DIV/0!</v>
      </c>
      <c r="AA66" s="129"/>
      <c r="AB66" s="129" t="s">
        <v>29</v>
      </c>
      <c r="AC66" s="133">
        <v>0</v>
      </c>
      <c r="AD66" s="133">
        <v>0</v>
      </c>
      <c r="AE66" s="134" t="e">
        <f t="shared" si="33"/>
        <v>#DIV/0!</v>
      </c>
      <c r="AF66" s="129"/>
      <c r="AG66" s="129" t="s">
        <v>29</v>
      </c>
      <c r="AH66" s="133">
        <v>0</v>
      </c>
      <c r="AI66" s="133">
        <v>0</v>
      </c>
      <c r="AJ66" s="134" t="e">
        <f t="shared" si="34"/>
        <v>#DIV/0!</v>
      </c>
      <c r="AK66" s="51">
        <v>7</v>
      </c>
      <c r="AL66" s="129"/>
      <c r="AM66" s="133">
        <v>31</v>
      </c>
      <c r="AN66" s="133">
        <v>48</v>
      </c>
      <c r="AO66" s="134">
        <f t="shared" si="35"/>
        <v>0.6458333333333334</v>
      </c>
      <c r="AP66" s="39">
        <v>8</v>
      </c>
      <c r="AQ66" s="129"/>
      <c r="AR66" s="133">
        <v>1</v>
      </c>
      <c r="AS66" s="133">
        <v>1</v>
      </c>
      <c r="AT66" s="134">
        <f t="shared" si="36"/>
        <v>1</v>
      </c>
      <c r="AU66" s="39">
        <v>9</v>
      </c>
      <c r="AV66" s="129"/>
      <c r="AW66" s="129">
        <v>0</v>
      </c>
      <c r="AX66" s="129">
        <v>0</v>
      </c>
      <c r="AY66" s="134" t="e">
        <f t="shared" si="37"/>
        <v>#DIV/0!</v>
      </c>
      <c r="AZ66" s="51">
        <v>10</v>
      </c>
      <c r="BA66" s="129"/>
      <c r="BB66" s="129">
        <v>10</v>
      </c>
      <c r="BC66" s="129">
        <v>10</v>
      </c>
      <c r="BD66" s="134">
        <f t="shared" si="38"/>
        <v>1</v>
      </c>
      <c r="BE66" s="129"/>
      <c r="BF66" s="129" t="s">
        <v>29</v>
      </c>
      <c r="BG66" s="133">
        <v>0</v>
      </c>
      <c r="BH66" s="133">
        <v>0</v>
      </c>
      <c r="BI66" s="134" t="e">
        <f t="shared" si="39"/>
        <v>#DIV/0!</v>
      </c>
      <c r="BJ66" s="129"/>
      <c r="BK66" s="129" t="s">
        <v>29</v>
      </c>
      <c r="BL66" s="129">
        <v>0</v>
      </c>
      <c r="BM66" s="129">
        <v>0</v>
      </c>
      <c r="BN66" s="134" t="e">
        <f t="shared" si="40"/>
        <v>#DIV/0!</v>
      </c>
      <c r="BO66" s="129"/>
      <c r="BP66" s="129" t="s">
        <v>29</v>
      </c>
      <c r="BQ66" s="129">
        <v>0</v>
      </c>
      <c r="BR66" s="129">
        <v>0</v>
      </c>
      <c r="BS66" s="134" t="e">
        <f t="shared" si="41"/>
        <v>#DIV/0!</v>
      </c>
      <c r="BT66" s="51">
        <v>14</v>
      </c>
      <c r="BU66" s="129"/>
      <c r="BV66" s="133">
        <v>0</v>
      </c>
      <c r="BW66" s="133">
        <v>0</v>
      </c>
      <c r="BX66" s="132" t="e">
        <f t="shared" si="42"/>
        <v>#DIV/0!</v>
      </c>
      <c r="BY66" s="22">
        <v>15</v>
      </c>
      <c r="BZ66" s="129"/>
      <c r="CA66" s="133">
        <v>0</v>
      </c>
      <c r="CB66" s="133">
        <v>1</v>
      </c>
      <c r="CC66" s="132">
        <f t="shared" si="43"/>
        <v>0</v>
      </c>
      <c r="CD66" s="51">
        <v>16</v>
      </c>
      <c r="CE66" s="129"/>
      <c r="CF66" s="133">
        <v>0</v>
      </c>
      <c r="CG66" s="133">
        <v>0</v>
      </c>
      <c r="CH66" s="132" t="e">
        <f t="shared" si="44"/>
        <v>#DIV/0!</v>
      </c>
    </row>
    <row r="67" spans="1:86" s="3" customFormat="1" ht="14.25">
      <c r="A67" s="131">
        <v>41</v>
      </c>
      <c r="B67" s="131">
        <v>2015</v>
      </c>
      <c r="C67" s="167" t="s">
        <v>164</v>
      </c>
      <c r="D67" s="150">
        <v>900414776</v>
      </c>
      <c r="E67" s="131">
        <v>9</v>
      </c>
      <c r="F67" s="149">
        <v>258990230601</v>
      </c>
      <c r="G67" s="125">
        <v>1</v>
      </c>
      <c r="H67" s="131"/>
      <c r="I67" s="133">
        <v>116</v>
      </c>
      <c r="J67" s="133">
        <v>44</v>
      </c>
      <c r="K67" s="136">
        <f t="shared" si="29"/>
        <v>2.6363636363636362</v>
      </c>
      <c r="L67" s="51">
        <v>2</v>
      </c>
      <c r="M67" s="7"/>
      <c r="N67" s="133">
        <v>121</v>
      </c>
      <c r="O67" s="133">
        <v>53</v>
      </c>
      <c r="P67" s="134">
        <f t="shared" si="30"/>
        <v>2.2830188679245285</v>
      </c>
      <c r="Q67" s="129"/>
      <c r="R67" s="129"/>
      <c r="S67" s="133">
        <v>0</v>
      </c>
      <c r="T67" s="133">
        <v>0</v>
      </c>
      <c r="U67" s="134" t="e">
        <f t="shared" si="45"/>
        <v>#DIV/0!</v>
      </c>
      <c r="V67" s="129"/>
      <c r="W67" s="129"/>
      <c r="X67" s="133">
        <v>14</v>
      </c>
      <c r="Y67" s="133">
        <v>3</v>
      </c>
      <c r="Z67" s="134">
        <f t="shared" si="46"/>
        <v>4.666666666666667</v>
      </c>
      <c r="AA67" s="129"/>
      <c r="AB67" s="129" t="s">
        <v>29</v>
      </c>
      <c r="AC67" s="133">
        <v>0</v>
      </c>
      <c r="AD67" s="133">
        <v>0</v>
      </c>
      <c r="AE67" s="134" t="e">
        <f t="shared" si="33"/>
        <v>#DIV/0!</v>
      </c>
      <c r="AF67" s="129"/>
      <c r="AG67" s="129" t="s">
        <v>29</v>
      </c>
      <c r="AH67" s="133">
        <v>0</v>
      </c>
      <c r="AI67" s="133">
        <v>0</v>
      </c>
      <c r="AJ67" s="134" t="e">
        <f t="shared" si="34"/>
        <v>#DIV/0!</v>
      </c>
      <c r="AK67" s="51">
        <v>7</v>
      </c>
      <c r="AL67" s="129"/>
      <c r="AM67" s="133">
        <v>32</v>
      </c>
      <c r="AN67" s="133">
        <v>17</v>
      </c>
      <c r="AO67" s="134">
        <f t="shared" si="35"/>
        <v>1.8823529411764706</v>
      </c>
      <c r="AP67" s="39">
        <v>8</v>
      </c>
      <c r="AQ67" s="129"/>
      <c r="AR67" s="133">
        <v>148</v>
      </c>
      <c r="AS67" s="133">
        <v>25</v>
      </c>
      <c r="AT67" s="134">
        <f t="shared" si="36"/>
        <v>5.92</v>
      </c>
      <c r="AU67" s="39">
        <v>9</v>
      </c>
      <c r="AV67" s="129"/>
      <c r="AW67" s="129">
        <v>0</v>
      </c>
      <c r="AX67" s="129">
        <v>0</v>
      </c>
      <c r="AY67" s="134" t="e">
        <f t="shared" si="37"/>
        <v>#DIV/0!</v>
      </c>
      <c r="AZ67" s="51">
        <v>10</v>
      </c>
      <c r="BA67" s="129"/>
      <c r="BB67" s="129">
        <v>53</v>
      </c>
      <c r="BC67" s="129">
        <v>53</v>
      </c>
      <c r="BD67" s="134">
        <f t="shared" si="38"/>
        <v>1</v>
      </c>
      <c r="BE67" s="129"/>
      <c r="BF67" s="129" t="s">
        <v>29</v>
      </c>
      <c r="BG67" s="133">
        <v>0</v>
      </c>
      <c r="BH67" s="133">
        <v>0</v>
      </c>
      <c r="BI67" s="134" t="e">
        <f t="shared" si="39"/>
        <v>#DIV/0!</v>
      </c>
      <c r="BJ67" s="129"/>
      <c r="BK67" s="129" t="s">
        <v>29</v>
      </c>
      <c r="BL67" s="129">
        <v>0</v>
      </c>
      <c r="BM67" s="129">
        <v>0</v>
      </c>
      <c r="BN67" s="134" t="e">
        <f t="shared" si="40"/>
        <v>#DIV/0!</v>
      </c>
      <c r="BO67" s="129"/>
      <c r="BP67" s="129" t="s">
        <v>29</v>
      </c>
      <c r="BQ67" s="129">
        <v>0</v>
      </c>
      <c r="BR67" s="129">
        <v>0</v>
      </c>
      <c r="BS67" s="134" t="e">
        <f t="shared" si="41"/>
        <v>#DIV/0!</v>
      </c>
      <c r="BT67" s="51">
        <v>14</v>
      </c>
      <c r="BU67" s="129"/>
      <c r="BV67" s="133">
        <v>0</v>
      </c>
      <c r="BW67" s="133">
        <v>0</v>
      </c>
      <c r="BX67" s="132" t="e">
        <f t="shared" si="42"/>
        <v>#DIV/0!</v>
      </c>
      <c r="BY67" s="22">
        <v>15</v>
      </c>
      <c r="BZ67" s="129"/>
      <c r="CA67" s="133">
        <v>0</v>
      </c>
      <c r="CB67" s="133">
        <v>0</v>
      </c>
      <c r="CC67" s="132" t="e">
        <f t="shared" si="43"/>
        <v>#DIV/0!</v>
      </c>
      <c r="CD67" s="51">
        <v>16</v>
      </c>
      <c r="CE67" s="129"/>
      <c r="CF67" s="133">
        <v>0</v>
      </c>
      <c r="CG67" s="133">
        <v>0</v>
      </c>
      <c r="CH67" s="132" t="e">
        <f t="shared" si="44"/>
        <v>#DIV/0!</v>
      </c>
    </row>
    <row r="68" spans="1:86" s="170" customFormat="1" ht="12.75">
      <c r="A68" s="168" t="s">
        <v>3</v>
      </c>
      <c r="B68" s="50">
        <v>2014</v>
      </c>
      <c r="C68" s="50" t="s">
        <v>165</v>
      </c>
      <c r="D68" s="115" t="s">
        <v>166</v>
      </c>
      <c r="E68" s="50">
        <v>6</v>
      </c>
      <c r="F68" s="115" t="s">
        <v>167</v>
      </c>
      <c r="G68" s="125">
        <v>1</v>
      </c>
      <c r="H68" s="50"/>
      <c r="I68" s="115" t="s">
        <v>168</v>
      </c>
      <c r="J68" s="115" t="s">
        <v>169</v>
      </c>
      <c r="K68" s="169">
        <f t="shared" si="29"/>
        <v>2</v>
      </c>
      <c r="L68" s="51">
        <v>2</v>
      </c>
      <c r="M68" s="115"/>
      <c r="N68" s="50">
        <v>436</v>
      </c>
      <c r="O68" s="50">
        <v>74</v>
      </c>
      <c r="P68" s="118">
        <f t="shared" si="30"/>
        <v>5.891891891891892</v>
      </c>
      <c r="Q68" s="51">
        <v>3</v>
      </c>
      <c r="R68" s="50"/>
      <c r="S68" s="50">
        <v>2013</v>
      </c>
      <c r="T68" s="50">
        <v>153</v>
      </c>
      <c r="U68" s="118">
        <f t="shared" si="45"/>
        <v>13.156862745098039</v>
      </c>
      <c r="V68" s="51">
        <v>4</v>
      </c>
      <c r="W68" s="50"/>
      <c r="X68" s="50">
        <v>9</v>
      </c>
      <c r="Y68" s="50">
        <v>2</v>
      </c>
      <c r="Z68" s="118">
        <f t="shared" si="46"/>
        <v>4.5</v>
      </c>
      <c r="AA68" s="51">
        <v>5</v>
      </c>
      <c r="AB68" s="50"/>
      <c r="AC68" s="38">
        <v>658</v>
      </c>
      <c r="AD68" s="38">
        <v>37</v>
      </c>
      <c r="AE68" s="118">
        <f t="shared" si="33"/>
        <v>17.783783783783782</v>
      </c>
      <c r="AF68" s="51">
        <v>6</v>
      </c>
      <c r="AG68" s="50"/>
      <c r="AH68" s="50">
        <v>0</v>
      </c>
      <c r="AI68" s="50">
        <v>0</v>
      </c>
      <c r="AJ68" s="118" t="e">
        <f t="shared" si="34"/>
        <v>#DIV/0!</v>
      </c>
      <c r="AK68" s="51">
        <v>7</v>
      </c>
      <c r="AL68" s="50"/>
      <c r="AM68" s="50">
        <v>485</v>
      </c>
      <c r="AN68" s="50">
        <v>165</v>
      </c>
      <c r="AO68" s="118">
        <f t="shared" si="35"/>
        <v>2.9393939393939394</v>
      </c>
      <c r="AP68" s="50"/>
      <c r="AQ68" s="50" t="s">
        <v>29</v>
      </c>
      <c r="AR68" s="50"/>
      <c r="AS68" s="50"/>
      <c r="AT68" s="118" t="e">
        <f t="shared" si="36"/>
        <v>#DIV/0!</v>
      </c>
      <c r="AU68" s="50"/>
      <c r="AV68" s="50" t="s">
        <v>29</v>
      </c>
      <c r="AW68" s="50"/>
      <c r="AX68" s="50"/>
      <c r="AY68" s="118" t="e">
        <f t="shared" si="37"/>
        <v>#DIV/0!</v>
      </c>
      <c r="AZ68" s="50"/>
      <c r="BA68" s="50" t="s">
        <v>29</v>
      </c>
      <c r="BB68" s="50"/>
      <c r="BC68" s="50"/>
      <c r="BD68" s="118" t="e">
        <f t="shared" si="38"/>
        <v>#DIV/0!</v>
      </c>
      <c r="BE68" s="50"/>
      <c r="BF68" s="50" t="s">
        <v>29</v>
      </c>
      <c r="BG68" s="50"/>
      <c r="BH68" s="50"/>
      <c r="BI68" s="118" t="e">
        <f t="shared" si="39"/>
        <v>#DIV/0!</v>
      </c>
      <c r="BJ68" s="50"/>
      <c r="BK68" s="50" t="s">
        <v>29</v>
      </c>
      <c r="BL68" s="50"/>
      <c r="BM68" s="50"/>
      <c r="BN68" s="118" t="e">
        <f t="shared" si="40"/>
        <v>#DIV/0!</v>
      </c>
      <c r="BO68" s="50"/>
      <c r="BP68" s="50" t="s">
        <v>29</v>
      </c>
      <c r="BQ68" s="50"/>
      <c r="BR68" s="50"/>
      <c r="BS68" s="118" t="e">
        <f t="shared" si="41"/>
        <v>#DIV/0!</v>
      </c>
      <c r="BT68" s="50"/>
      <c r="BU68" s="50" t="s">
        <v>29</v>
      </c>
      <c r="BV68" s="50"/>
      <c r="BW68" s="50"/>
      <c r="BX68" s="120" t="e">
        <f t="shared" si="42"/>
        <v>#DIV/0!</v>
      </c>
      <c r="BY68" s="22">
        <v>15</v>
      </c>
      <c r="BZ68" s="50"/>
      <c r="CA68" s="50">
        <v>0</v>
      </c>
      <c r="CB68" s="50">
        <v>1</v>
      </c>
      <c r="CC68" s="120">
        <f t="shared" si="43"/>
        <v>0</v>
      </c>
      <c r="CD68" s="51">
        <v>16</v>
      </c>
      <c r="CE68" s="50"/>
      <c r="CF68" s="50"/>
      <c r="CG68" s="50"/>
      <c r="CH68" s="120" t="e">
        <f t="shared" si="44"/>
        <v>#DIV/0!</v>
      </c>
    </row>
    <row r="69" spans="1:86" s="44" customFormat="1" ht="12.75">
      <c r="A69" s="168" t="s">
        <v>3</v>
      </c>
      <c r="B69" s="50">
        <v>2014</v>
      </c>
      <c r="C69" s="50" t="s">
        <v>170</v>
      </c>
      <c r="D69" s="103" t="s">
        <v>171</v>
      </c>
      <c r="E69" s="38">
        <v>8</v>
      </c>
      <c r="F69" s="115" t="s">
        <v>172</v>
      </c>
      <c r="G69" s="38"/>
      <c r="H69" s="38" t="s">
        <v>29</v>
      </c>
      <c r="I69" s="103"/>
      <c r="J69" s="103"/>
      <c r="K69" s="171" t="e">
        <f t="shared" si="29"/>
        <v>#DIV/0!</v>
      </c>
      <c r="L69" s="38"/>
      <c r="M69" s="103" t="s">
        <v>29</v>
      </c>
      <c r="N69" s="38"/>
      <c r="O69" s="38"/>
      <c r="P69" s="105" t="e">
        <f t="shared" si="30"/>
        <v>#DIV/0!</v>
      </c>
      <c r="Q69" s="38"/>
      <c r="R69" s="38" t="s">
        <v>29</v>
      </c>
      <c r="S69" s="38"/>
      <c r="T69" s="38"/>
      <c r="U69" s="105" t="e">
        <f t="shared" si="45"/>
        <v>#DIV/0!</v>
      </c>
      <c r="V69" s="38"/>
      <c r="W69" s="38" t="s">
        <v>29</v>
      </c>
      <c r="X69" s="38"/>
      <c r="Y69" s="38"/>
      <c r="Z69" s="105" t="e">
        <f t="shared" si="46"/>
        <v>#DIV/0!</v>
      </c>
      <c r="AA69" s="38"/>
      <c r="AB69" s="38" t="s">
        <v>29</v>
      </c>
      <c r="AC69" s="38"/>
      <c r="AD69" s="38"/>
      <c r="AE69" s="105" t="e">
        <f t="shared" si="33"/>
        <v>#DIV/0!</v>
      </c>
      <c r="AF69" s="38"/>
      <c r="AG69" s="38" t="s">
        <v>29</v>
      </c>
      <c r="AH69" s="38"/>
      <c r="AI69" s="38"/>
      <c r="AJ69" s="105" t="e">
        <f t="shared" si="34"/>
        <v>#DIV/0!</v>
      </c>
      <c r="AK69" s="38"/>
      <c r="AL69" s="38" t="s">
        <v>29</v>
      </c>
      <c r="AM69" s="38"/>
      <c r="AN69" s="38"/>
      <c r="AO69" s="105" t="e">
        <f t="shared" si="35"/>
        <v>#DIV/0!</v>
      </c>
      <c r="AP69" s="39">
        <v>8</v>
      </c>
      <c r="AQ69" s="38"/>
      <c r="AR69" s="38">
        <v>160</v>
      </c>
      <c r="AS69" s="38">
        <v>76</v>
      </c>
      <c r="AT69" s="105">
        <f t="shared" si="36"/>
        <v>2.1052631578947367</v>
      </c>
      <c r="AU69" s="39">
        <v>9</v>
      </c>
      <c r="AV69" s="38"/>
      <c r="AW69" s="38">
        <v>758</v>
      </c>
      <c r="AX69" s="38">
        <v>53</v>
      </c>
      <c r="AY69" s="105">
        <f t="shared" si="37"/>
        <v>14.30188679245283</v>
      </c>
      <c r="AZ69" s="51">
        <v>10</v>
      </c>
      <c r="BA69" s="38"/>
      <c r="BB69" s="38">
        <v>674</v>
      </c>
      <c r="BC69" s="38">
        <v>648</v>
      </c>
      <c r="BD69" s="105">
        <f t="shared" si="38"/>
        <v>1.0401234567901234</v>
      </c>
      <c r="BE69" s="51">
        <v>11</v>
      </c>
      <c r="BF69" s="38"/>
      <c r="BG69" s="38">
        <v>2287</v>
      </c>
      <c r="BH69" s="38">
        <v>86</v>
      </c>
      <c r="BI69" s="105">
        <f t="shared" si="39"/>
        <v>26.593023255813954</v>
      </c>
      <c r="BJ69" s="78">
        <v>12</v>
      </c>
      <c r="BK69" s="38"/>
      <c r="BL69" s="38">
        <v>0</v>
      </c>
      <c r="BM69" s="38">
        <v>48</v>
      </c>
      <c r="BN69" s="118">
        <f t="shared" si="40"/>
        <v>0</v>
      </c>
      <c r="BO69" s="39">
        <v>13</v>
      </c>
      <c r="BP69" s="38"/>
      <c r="BQ69" s="38">
        <v>2325</v>
      </c>
      <c r="BR69" s="38">
        <v>83</v>
      </c>
      <c r="BS69" s="105">
        <f t="shared" si="41"/>
        <v>28.012048192771083</v>
      </c>
      <c r="BT69" s="51">
        <v>14</v>
      </c>
      <c r="BU69" s="38"/>
      <c r="BV69" s="38">
        <v>0</v>
      </c>
      <c r="BW69" s="38">
        <v>0</v>
      </c>
      <c r="BX69" s="106" t="e">
        <f t="shared" si="42"/>
        <v>#DIV/0!</v>
      </c>
      <c r="BY69" s="38"/>
      <c r="BZ69" s="38" t="s">
        <v>29</v>
      </c>
      <c r="CA69" s="38"/>
      <c r="CB69" s="38"/>
      <c r="CC69" s="106" t="e">
        <f t="shared" si="43"/>
        <v>#DIV/0!</v>
      </c>
      <c r="CD69" s="38"/>
      <c r="CE69" s="38" t="s">
        <v>29</v>
      </c>
      <c r="CF69" s="38"/>
      <c r="CG69" s="38"/>
      <c r="CH69" s="106" t="e">
        <f t="shared" si="44"/>
        <v>#DIV/0!</v>
      </c>
    </row>
    <row r="70" spans="1:86" s="170" customFormat="1" ht="12.75">
      <c r="A70" s="168" t="str">
        <f>'[1]Medellin'!A18</f>
        <v>41: 30 DE JUNIO</v>
      </c>
      <c r="B70" s="50">
        <v>2014</v>
      </c>
      <c r="C70" s="50" t="s">
        <v>182</v>
      </c>
      <c r="D70" s="115" t="s">
        <v>166</v>
      </c>
      <c r="E70" s="50">
        <v>6</v>
      </c>
      <c r="F70" s="115" t="s">
        <v>181</v>
      </c>
      <c r="G70" s="125">
        <v>1</v>
      </c>
      <c r="H70" s="50"/>
      <c r="I70" s="115" t="s">
        <v>180</v>
      </c>
      <c r="J70" s="115" t="s">
        <v>179</v>
      </c>
      <c r="K70" s="169">
        <f t="shared" si="29"/>
        <v>0.42391304347826086</v>
      </c>
      <c r="L70" s="50"/>
      <c r="M70" s="115" t="s">
        <v>29</v>
      </c>
      <c r="N70" s="50"/>
      <c r="O70" s="50"/>
      <c r="P70" s="118" t="e">
        <f t="shared" si="30"/>
        <v>#DIV/0!</v>
      </c>
      <c r="Q70" s="50"/>
      <c r="R70" s="50" t="s">
        <v>29</v>
      </c>
      <c r="S70" s="50"/>
      <c r="T70" s="50"/>
      <c r="U70" s="118" t="e">
        <f t="shared" si="45"/>
        <v>#DIV/0!</v>
      </c>
      <c r="V70" s="50"/>
      <c r="W70" s="50" t="s">
        <v>29</v>
      </c>
      <c r="X70" s="50"/>
      <c r="Y70" s="50"/>
      <c r="Z70" s="118" t="e">
        <f t="shared" si="46"/>
        <v>#DIV/0!</v>
      </c>
      <c r="AA70" s="50"/>
      <c r="AB70" s="50" t="s">
        <v>29</v>
      </c>
      <c r="AC70" s="50"/>
      <c r="AD70" s="50"/>
      <c r="AE70" s="118" t="e">
        <f t="shared" si="33"/>
        <v>#DIV/0!</v>
      </c>
      <c r="AF70" s="50"/>
      <c r="AG70" s="50" t="s">
        <v>29</v>
      </c>
      <c r="AH70" s="50"/>
      <c r="AI70" s="50"/>
      <c r="AJ70" s="118" t="e">
        <f t="shared" si="34"/>
        <v>#DIV/0!</v>
      </c>
      <c r="AK70" s="51">
        <v>7</v>
      </c>
      <c r="AL70" s="50"/>
      <c r="AM70" s="50">
        <v>347</v>
      </c>
      <c r="AN70" s="50">
        <v>112</v>
      </c>
      <c r="AO70" s="118">
        <f t="shared" si="35"/>
        <v>3.0982142857142856</v>
      </c>
      <c r="AP70" s="50"/>
      <c r="AQ70" s="50" t="s">
        <v>29</v>
      </c>
      <c r="AR70" s="50"/>
      <c r="AS70" s="50"/>
      <c r="AT70" s="118" t="e">
        <f t="shared" si="36"/>
        <v>#DIV/0!</v>
      </c>
      <c r="AU70" s="50"/>
      <c r="AV70" s="50" t="s">
        <v>29</v>
      </c>
      <c r="AW70" s="50"/>
      <c r="AX70" s="50"/>
      <c r="AY70" s="118" t="e">
        <f t="shared" si="37"/>
        <v>#DIV/0!</v>
      </c>
      <c r="AZ70" s="50"/>
      <c r="BA70" s="50" t="s">
        <v>29</v>
      </c>
      <c r="BB70" s="50"/>
      <c r="BC70" s="50"/>
      <c r="BD70" s="118" t="e">
        <f t="shared" si="38"/>
        <v>#DIV/0!</v>
      </c>
      <c r="BE70" s="50"/>
      <c r="BF70" s="50" t="s">
        <v>29</v>
      </c>
      <c r="BG70" s="50"/>
      <c r="BH70" s="50"/>
      <c r="BI70" s="118" t="e">
        <f t="shared" si="39"/>
        <v>#DIV/0!</v>
      </c>
      <c r="BJ70" s="50"/>
      <c r="BK70" s="50" t="s">
        <v>29</v>
      </c>
      <c r="BL70" s="50"/>
      <c r="BM70" s="50"/>
      <c r="BN70" s="118" t="e">
        <f t="shared" si="40"/>
        <v>#DIV/0!</v>
      </c>
      <c r="BO70" s="50"/>
      <c r="BP70" s="50" t="s">
        <v>29</v>
      </c>
      <c r="BQ70" s="50"/>
      <c r="BR70" s="50"/>
      <c r="BS70" s="118" t="e">
        <f t="shared" si="41"/>
        <v>#DIV/0!</v>
      </c>
      <c r="BT70" s="50"/>
      <c r="BU70" s="50" t="s">
        <v>29</v>
      </c>
      <c r="BV70" s="50"/>
      <c r="BW70" s="50"/>
      <c r="BX70" s="120" t="e">
        <f t="shared" si="42"/>
        <v>#DIV/0!</v>
      </c>
      <c r="BY70" s="22">
        <v>15</v>
      </c>
      <c r="BZ70" s="50"/>
      <c r="CA70" s="38">
        <v>0</v>
      </c>
      <c r="CB70" s="38">
        <v>0</v>
      </c>
      <c r="CC70" s="174" t="e">
        <f t="shared" si="43"/>
        <v>#DIV/0!</v>
      </c>
      <c r="CD70" s="50"/>
      <c r="CE70" s="50" t="s">
        <v>29</v>
      </c>
      <c r="CF70" s="50"/>
      <c r="CG70" s="50"/>
      <c r="CH70" s="174" t="e">
        <f t="shared" si="44"/>
        <v>#DIV/0!</v>
      </c>
    </row>
    <row r="71" spans="1:86" s="44" customFormat="1" ht="12.75">
      <c r="A71" s="168" t="str">
        <f>'[1]Medellin'!A18</f>
        <v>41: 30 DE JUNIO</v>
      </c>
      <c r="B71" s="50">
        <v>2014</v>
      </c>
      <c r="C71" s="50" t="s">
        <v>178</v>
      </c>
      <c r="D71" s="103" t="s">
        <v>177</v>
      </c>
      <c r="E71" s="38">
        <v>5</v>
      </c>
      <c r="F71" s="173" t="s">
        <v>176</v>
      </c>
      <c r="G71" s="38"/>
      <c r="H71" s="38" t="s">
        <v>29</v>
      </c>
      <c r="I71" s="103"/>
      <c r="J71" s="103"/>
      <c r="K71" s="169" t="e">
        <f t="shared" si="29"/>
        <v>#DIV/0!</v>
      </c>
      <c r="L71" s="38"/>
      <c r="M71" s="103" t="s">
        <v>29</v>
      </c>
      <c r="N71" s="38"/>
      <c r="O71" s="38"/>
      <c r="P71" s="105" t="e">
        <f t="shared" si="30"/>
        <v>#DIV/0!</v>
      </c>
      <c r="Q71" s="38"/>
      <c r="R71" s="38" t="s">
        <v>29</v>
      </c>
      <c r="S71" s="38"/>
      <c r="T71" s="38"/>
      <c r="U71" s="105" t="e">
        <f t="shared" si="45"/>
        <v>#DIV/0!</v>
      </c>
      <c r="V71" s="38"/>
      <c r="W71" s="38" t="s">
        <v>29</v>
      </c>
      <c r="X71" s="38"/>
      <c r="Y71" s="38"/>
      <c r="Z71" s="105" t="e">
        <f t="shared" si="46"/>
        <v>#DIV/0!</v>
      </c>
      <c r="AA71" s="38"/>
      <c r="AB71" s="38" t="s">
        <v>29</v>
      </c>
      <c r="AC71" s="38"/>
      <c r="AD71" s="38"/>
      <c r="AE71" s="105" t="e">
        <f t="shared" si="33"/>
        <v>#DIV/0!</v>
      </c>
      <c r="AF71" s="38"/>
      <c r="AG71" s="38" t="s">
        <v>29</v>
      </c>
      <c r="AH71" s="38"/>
      <c r="AI71" s="38"/>
      <c r="AJ71" s="105" t="e">
        <f t="shared" si="34"/>
        <v>#DIV/0!</v>
      </c>
      <c r="AK71" s="38"/>
      <c r="AL71" s="50" t="s">
        <v>29</v>
      </c>
      <c r="AM71" s="172"/>
      <c r="AN71" s="172"/>
      <c r="AO71" s="105" t="e">
        <f t="shared" si="35"/>
        <v>#DIV/0!</v>
      </c>
      <c r="AP71" s="39">
        <v>8</v>
      </c>
      <c r="AQ71" s="38"/>
      <c r="AR71" s="38">
        <v>103</v>
      </c>
      <c r="AS71" s="38">
        <v>37</v>
      </c>
      <c r="AT71" s="105">
        <f t="shared" si="36"/>
        <v>2.7837837837837838</v>
      </c>
      <c r="AU71" s="39">
        <v>9</v>
      </c>
      <c r="AV71" s="38"/>
      <c r="AW71" s="38">
        <v>279</v>
      </c>
      <c r="AX71" s="38">
        <v>19</v>
      </c>
      <c r="AY71" s="105">
        <f t="shared" si="37"/>
        <v>14.68421052631579</v>
      </c>
      <c r="AZ71" s="51">
        <v>10</v>
      </c>
      <c r="BA71" s="38"/>
      <c r="BB71" s="38">
        <v>222</v>
      </c>
      <c r="BC71" s="38">
        <v>206</v>
      </c>
      <c r="BD71" s="105">
        <f t="shared" si="38"/>
        <v>1.0776699029126213</v>
      </c>
      <c r="BE71" s="51">
        <v>11</v>
      </c>
      <c r="BF71" s="38"/>
      <c r="BG71" s="38">
        <v>994</v>
      </c>
      <c r="BH71" s="38">
        <v>37</v>
      </c>
      <c r="BI71" s="105">
        <f t="shared" si="39"/>
        <v>26.864864864864863</v>
      </c>
      <c r="BJ71" s="78">
        <v>12</v>
      </c>
      <c r="BK71" s="38"/>
      <c r="BL71" s="38">
        <v>0</v>
      </c>
      <c r="BM71" s="38">
        <v>19</v>
      </c>
      <c r="BN71" s="105">
        <f t="shared" si="40"/>
        <v>0</v>
      </c>
      <c r="BO71" s="39">
        <v>13</v>
      </c>
      <c r="BQ71" s="38">
        <v>1258</v>
      </c>
      <c r="BR71" s="38">
        <v>49</v>
      </c>
      <c r="BS71" s="105">
        <f t="shared" si="41"/>
        <v>25.6734693877551</v>
      </c>
      <c r="BT71" s="38"/>
      <c r="BU71" s="38" t="s">
        <v>29</v>
      </c>
      <c r="BV71" s="38"/>
      <c r="BW71" s="38"/>
      <c r="BX71" s="106" t="e">
        <f t="shared" si="42"/>
        <v>#DIV/0!</v>
      </c>
      <c r="BY71" s="38"/>
      <c r="BZ71" s="38" t="s">
        <v>29</v>
      </c>
      <c r="CA71" s="38"/>
      <c r="CB71" s="38"/>
      <c r="CC71" s="106" t="e">
        <f t="shared" si="43"/>
        <v>#DIV/0!</v>
      </c>
      <c r="CD71" s="38"/>
      <c r="CE71" s="38" t="s">
        <v>29</v>
      </c>
      <c r="CF71" s="38"/>
      <c r="CG71" s="38"/>
      <c r="CH71" s="106" t="e">
        <f t="shared" si="44"/>
        <v>#DIV/0!</v>
      </c>
    </row>
    <row r="72" spans="1:86" s="44" customFormat="1" ht="12.75">
      <c r="A72" s="168" t="str">
        <f>'[1]Medellin'!A18</f>
        <v>41: 30 DE JUNIO</v>
      </c>
      <c r="B72" s="50">
        <v>2014</v>
      </c>
      <c r="C72" s="50" t="s">
        <v>175</v>
      </c>
      <c r="D72" s="115" t="s">
        <v>174</v>
      </c>
      <c r="E72" s="38">
        <v>6</v>
      </c>
      <c r="F72" s="115" t="s">
        <v>173</v>
      </c>
      <c r="G72" s="38"/>
      <c r="H72" s="50" t="s">
        <v>29</v>
      </c>
      <c r="I72" s="103"/>
      <c r="J72" s="103"/>
      <c r="K72" s="169" t="e">
        <f t="shared" si="29"/>
        <v>#DIV/0!</v>
      </c>
      <c r="L72" s="38"/>
      <c r="M72" s="115" t="s">
        <v>29</v>
      </c>
      <c r="N72" s="38"/>
      <c r="O72" s="38"/>
      <c r="P72" s="105" t="e">
        <f t="shared" si="30"/>
        <v>#DIV/0!</v>
      </c>
      <c r="Q72" s="38"/>
      <c r="R72" s="50" t="s">
        <v>29</v>
      </c>
      <c r="S72" s="38"/>
      <c r="T72" s="38"/>
      <c r="U72" s="105" t="e">
        <f t="shared" si="45"/>
        <v>#DIV/0!</v>
      </c>
      <c r="V72" s="38"/>
      <c r="W72" s="50" t="s">
        <v>29</v>
      </c>
      <c r="X72" s="38"/>
      <c r="Y72" s="38"/>
      <c r="Z72" s="105" t="e">
        <f t="shared" si="46"/>
        <v>#DIV/0!</v>
      </c>
      <c r="AA72" s="38"/>
      <c r="AB72" s="50" t="s">
        <v>29</v>
      </c>
      <c r="AC72" s="38"/>
      <c r="AD72" s="38"/>
      <c r="AE72" s="105" t="e">
        <f t="shared" si="33"/>
        <v>#DIV/0!</v>
      </c>
      <c r="AF72" s="50"/>
      <c r="AG72" s="50" t="s">
        <v>29</v>
      </c>
      <c r="AH72" s="38"/>
      <c r="AI72" s="38"/>
      <c r="AJ72" s="105" t="e">
        <f t="shared" si="34"/>
        <v>#DIV/0!</v>
      </c>
      <c r="AK72" s="38"/>
      <c r="AL72" s="50" t="s">
        <v>29</v>
      </c>
      <c r="AM72" s="38"/>
      <c r="AN72" s="38"/>
      <c r="AO72" s="105" t="e">
        <f t="shared" si="35"/>
        <v>#DIV/0!</v>
      </c>
      <c r="AP72" s="38"/>
      <c r="AQ72" s="50" t="s">
        <v>29</v>
      </c>
      <c r="AR72" s="38"/>
      <c r="AS72" s="38"/>
      <c r="AT72" s="105" t="e">
        <f t="shared" si="36"/>
        <v>#DIV/0!</v>
      </c>
      <c r="AU72" s="38"/>
      <c r="AV72" s="50" t="s">
        <v>29</v>
      </c>
      <c r="AW72" s="38"/>
      <c r="AX72" s="38"/>
      <c r="AY72" s="105" t="e">
        <f t="shared" si="37"/>
        <v>#DIV/0!</v>
      </c>
      <c r="AZ72" s="51">
        <v>10</v>
      </c>
      <c r="BA72" s="38"/>
      <c r="BB72" s="38"/>
      <c r="BC72" s="38"/>
      <c r="BD72" s="105" t="e">
        <f t="shared" si="38"/>
        <v>#DIV/0!</v>
      </c>
      <c r="BE72" s="38"/>
      <c r="BF72" s="50" t="s">
        <v>29</v>
      </c>
      <c r="BG72" s="38"/>
      <c r="BH72" s="38"/>
      <c r="BI72" s="105" t="e">
        <f t="shared" si="39"/>
        <v>#DIV/0!</v>
      </c>
      <c r="BJ72" s="78">
        <v>12</v>
      </c>
      <c r="BK72" s="38"/>
      <c r="BL72" s="38"/>
      <c r="BM72" s="38"/>
      <c r="BN72" s="105" t="e">
        <f t="shared" si="40"/>
        <v>#DIV/0!</v>
      </c>
      <c r="BO72" s="39">
        <v>13</v>
      </c>
      <c r="BP72" s="38"/>
      <c r="BQ72" s="38"/>
      <c r="BR72" s="38"/>
      <c r="BS72" s="105" t="e">
        <f t="shared" si="41"/>
        <v>#DIV/0!</v>
      </c>
      <c r="BT72" s="38"/>
      <c r="BU72" s="50" t="s">
        <v>29</v>
      </c>
      <c r="BV72" s="38"/>
      <c r="BW72" s="38"/>
      <c r="BX72" s="106" t="e">
        <f t="shared" si="42"/>
        <v>#DIV/0!</v>
      </c>
      <c r="BY72" s="38"/>
      <c r="BZ72" s="50" t="s">
        <v>29</v>
      </c>
      <c r="CA72" s="38"/>
      <c r="CB72" s="38"/>
      <c r="CC72" s="106" t="e">
        <f t="shared" si="43"/>
        <v>#DIV/0!</v>
      </c>
      <c r="CD72" s="38"/>
      <c r="CE72" s="50" t="s">
        <v>29</v>
      </c>
      <c r="CF72" s="38"/>
      <c r="CG72" s="38"/>
      <c r="CH72" s="106" t="e">
        <f t="shared" si="44"/>
        <v>#DIV/0!</v>
      </c>
    </row>
    <row r="73" spans="1:86" s="170" customFormat="1" ht="12.75">
      <c r="A73" s="168" t="str">
        <f>'[1]Medellin'!A18</f>
        <v>41: 30 DE JUNIO</v>
      </c>
      <c r="B73" s="50">
        <v>2014</v>
      </c>
      <c r="C73" s="50" t="s">
        <v>189</v>
      </c>
      <c r="D73" s="115" t="s">
        <v>166</v>
      </c>
      <c r="E73" s="50">
        <v>6</v>
      </c>
      <c r="F73" s="115" t="s">
        <v>188</v>
      </c>
      <c r="G73" s="125">
        <v>1</v>
      </c>
      <c r="H73" s="50"/>
      <c r="I73" s="115" t="s">
        <v>187</v>
      </c>
      <c r="J73" s="115" t="s">
        <v>186</v>
      </c>
      <c r="K73" s="169">
        <f t="shared" si="29"/>
        <v>1.6598984771573604</v>
      </c>
      <c r="L73" s="50"/>
      <c r="M73" s="115" t="s">
        <v>29</v>
      </c>
      <c r="N73" s="175"/>
      <c r="O73" s="175"/>
      <c r="P73" s="118" t="e">
        <f t="shared" si="30"/>
        <v>#DIV/0!</v>
      </c>
      <c r="Q73" s="50"/>
      <c r="R73" s="50" t="s">
        <v>29</v>
      </c>
      <c r="S73" s="175"/>
      <c r="T73" s="175"/>
      <c r="U73" s="118" t="e">
        <f t="shared" si="45"/>
        <v>#DIV/0!</v>
      </c>
      <c r="V73" s="50"/>
      <c r="W73" s="50" t="s">
        <v>29</v>
      </c>
      <c r="X73" s="175"/>
      <c r="Y73" s="175"/>
      <c r="Z73" s="118" t="e">
        <f t="shared" si="46"/>
        <v>#DIV/0!</v>
      </c>
      <c r="AA73" s="50"/>
      <c r="AB73" s="50" t="s">
        <v>29</v>
      </c>
      <c r="AC73" s="175"/>
      <c r="AD73" s="175"/>
      <c r="AE73" s="118" t="e">
        <f t="shared" si="33"/>
        <v>#DIV/0!</v>
      </c>
      <c r="AF73" s="50"/>
      <c r="AG73" s="50" t="s">
        <v>29</v>
      </c>
      <c r="AH73" s="175"/>
      <c r="AI73" s="175"/>
      <c r="AJ73" s="118" t="e">
        <f t="shared" si="34"/>
        <v>#DIV/0!</v>
      </c>
      <c r="AK73" s="51">
        <v>7</v>
      </c>
      <c r="AL73" s="50"/>
      <c r="AM73" s="50">
        <v>57</v>
      </c>
      <c r="AN73" s="50">
        <v>31</v>
      </c>
      <c r="AO73" s="118">
        <f t="shared" si="35"/>
        <v>1.8387096774193548</v>
      </c>
      <c r="AP73" s="50"/>
      <c r="AQ73" s="50" t="s">
        <v>29</v>
      </c>
      <c r="AR73" s="175"/>
      <c r="AS73" s="175"/>
      <c r="AT73" s="118" t="e">
        <f t="shared" si="36"/>
        <v>#DIV/0!</v>
      </c>
      <c r="AU73" s="50"/>
      <c r="AV73" s="50" t="s">
        <v>29</v>
      </c>
      <c r="AW73" s="175"/>
      <c r="AX73" s="175"/>
      <c r="AY73" s="118" t="e">
        <f t="shared" si="37"/>
        <v>#DIV/0!</v>
      </c>
      <c r="AZ73" s="50"/>
      <c r="BA73" s="50" t="s">
        <v>29</v>
      </c>
      <c r="BB73" s="175"/>
      <c r="BC73" s="175"/>
      <c r="BD73" s="118" t="e">
        <f t="shared" si="38"/>
        <v>#DIV/0!</v>
      </c>
      <c r="BE73" s="50"/>
      <c r="BF73" s="50" t="s">
        <v>29</v>
      </c>
      <c r="BG73" s="175"/>
      <c r="BH73" s="175"/>
      <c r="BI73" s="118" t="e">
        <f t="shared" si="39"/>
        <v>#DIV/0!</v>
      </c>
      <c r="BJ73" s="50"/>
      <c r="BK73" s="50" t="s">
        <v>29</v>
      </c>
      <c r="BL73" s="175"/>
      <c r="BM73" s="175"/>
      <c r="BN73" s="118" t="e">
        <f t="shared" si="40"/>
        <v>#DIV/0!</v>
      </c>
      <c r="BO73" s="50"/>
      <c r="BP73" s="50" t="s">
        <v>29</v>
      </c>
      <c r="BQ73" s="175"/>
      <c r="BR73" s="175"/>
      <c r="BS73" s="118" t="e">
        <f t="shared" si="41"/>
        <v>#DIV/0!</v>
      </c>
      <c r="BT73" s="50"/>
      <c r="BU73" s="50" t="s">
        <v>29</v>
      </c>
      <c r="BV73" s="175"/>
      <c r="BW73" s="175"/>
      <c r="BX73" s="120" t="e">
        <f t="shared" si="42"/>
        <v>#DIV/0!</v>
      </c>
      <c r="BY73" s="50"/>
      <c r="BZ73" s="50" t="s">
        <v>29</v>
      </c>
      <c r="CA73" s="175"/>
      <c r="CB73" s="175"/>
      <c r="CC73" s="120" t="e">
        <f t="shared" si="43"/>
        <v>#DIV/0!</v>
      </c>
      <c r="CD73" s="50"/>
      <c r="CE73" s="50" t="s">
        <v>29</v>
      </c>
      <c r="CF73" s="175"/>
      <c r="CG73" s="175"/>
      <c r="CH73" s="120" t="e">
        <f t="shared" si="44"/>
        <v>#DIV/0!</v>
      </c>
    </row>
    <row r="74" spans="1:86" s="44" customFormat="1" ht="12.75">
      <c r="A74" s="168" t="str">
        <f>'[1]Medellin'!A18</f>
        <v>41: 30 DE JUNIO</v>
      </c>
      <c r="B74" s="50">
        <v>2014</v>
      </c>
      <c r="C74" s="50" t="s">
        <v>185</v>
      </c>
      <c r="D74" s="103" t="s">
        <v>184</v>
      </c>
      <c r="E74" s="38">
        <v>7</v>
      </c>
      <c r="F74" s="173" t="s">
        <v>183</v>
      </c>
      <c r="G74" s="38"/>
      <c r="H74" s="38" t="s">
        <v>29</v>
      </c>
      <c r="I74" s="103"/>
      <c r="J74" s="103"/>
      <c r="K74" s="169" t="e">
        <f t="shared" si="29"/>
        <v>#DIV/0!</v>
      </c>
      <c r="L74" s="38"/>
      <c r="M74" s="103" t="s">
        <v>29</v>
      </c>
      <c r="N74" s="38"/>
      <c r="O74" s="38"/>
      <c r="P74" s="118" t="e">
        <f t="shared" si="30"/>
        <v>#DIV/0!</v>
      </c>
      <c r="Q74" s="38"/>
      <c r="R74" s="38" t="s">
        <v>29</v>
      </c>
      <c r="S74" s="38"/>
      <c r="T74" s="38"/>
      <c r="U74" s="118" t="e">
        <f t="shared" si="45"/>
        <v>#DIV/0!</v>
      </c>
      <c r="V74" s="38"/>
      <c r="W74" s="38" t="s">
        <v>29</v>
      </c>
      <c r="X74" s="38"/>
      <c r="Y74" s="38"/>
      <c r="Z74" s="118" t="e">
        <f t="shared" si="46"/>
        <v>#DIV/0!</v>
      </c>
      <c r="AA74" s="38"/>
      <c r="AB74" s="38" t="s">
        <v>29</v>
      </c>
      <c r="AC74" s="38"/>
      <c r="AD74" s="38"/>
      <c r="AE74" s="118" t="e">
        <f t="shared" si="33"/>
        <v>#DIV/0!</v>
      </c>
      <c r="AF74" s="38"/>
      <c r="AG74" s="38" t="s">
        <v>29</v>
      </c>
      <c r="AH74" s="38"/>
      <c r="AI74" s="38"/>
      <c r="AJ74" s="118" t="e">
        <f t="shared" si="34"/>
        <v>#DIV/0!</v>
      </c>
      <c r="AK74" s="38"/>
      <c r="AL74" s="38" t="s">
        <v>29</v>
      </c>
      <c r="AM74" s="38"/>
      <c r="AN74" s="38"/>
      <c r="AO74" s="118" t="e">
        <f t="shared" si="35"/>
        <v>#DIV/0!</v>
      </c>
      <c r="AP74" s="39">
        <v>8</v>
      </c>
      <c r="AQ74" s="38"/>
      <c r="AR74" s="38">
        <v>20</v>
      </c>
      <c r="AS74" s="38">
        <v>16</v>
      </c>
      <c r="AT74" s="118">
        <f t="shared" si="36"/>
        <v>1.25</v>
      </c>
      <c r="AU74" s="50"/>
      <c r="AV74" s="50" t="s">
        <v>29</v>
      </c>
      <c r="AW74" s="38"/>
      <c r="AX74" s="38"/>
      <c r="AY74" s="118" t="e">
        <f t="shared" si="37"/>
        <v>#DIV/0!</v>
      </c>
      <c r="AZ74" s="51">
        <v>10</v>
      </c>
      <c r="BA74" s="38"/>
      <c r="BB74" s="38">
        <v>121</v>
      </c>
      <c r="BC74" s="38">
        <v>113</v>
      </c>
      <c r="BD74" s="118">
        <f t="shared" si="38"/>
        <v>1.0707964601769913</v>
      </c>
      <c r="BE74" s="38"/>
      <c r="BF74" s="38" t="s">
        <v>29</v>
      </c>
      <c r="BG74" s="38"/>
      <c r="BH74" s="38"/>
      <c r="BI74" s="118" t="e">
        <f t="shared" si="39"/>
        <v>#DIV/0!</v>
      </c>
      <c r="BJ74" s="78">
        <v>12</v>
      </c>
      <c r="BK74" s="38"/>
      <c r="BL74" s="38">
        <v>0</v>
      </c>
      <c r="BM74" s="38">
        <v>5</v>
      </c>
      <c r="BN74" s="118">
        <f t="shared" si="40"/>
        <v>0</v>
      </c>
      <c r="BO74" s="39">
        <v>13</v>
      </c>
      <c r="BP74" s="38"/>
      <c r="BQ74" s="38">
        <v>326</v>
      </c>
      <c r="BR74" s="38">
        <v>18</v>
      </c>
      <c r="BS74" s="118">
        <f t="shared" si="41"/>
        <v>18.11111111111111</v>
      </c>
      <c r="BT74" s="38"/>
      <c r="BU74" s="50" t="s">
        <v>29</v>
      </c>
      <c r="BV74" s="38"/>
      <c r="BW74" s="38"/>
      <c r="BX74" s="120" t="e">
        <f t="shared" si="42"/>
        <v>#DIV/0!</v>
      </c>
      <c r="BY74" s="38"/>
      <c r="BZ74" s="38" t="s">
        <v>29</v>
      </c>
      <c r="CA74" s="38"/>
      <c r="CB74" s="38"/>
      <c r="CC74" s="120" t="e">
        <f t="shared" si="43"/>
        <v>#DIV/0!</v>
      </c>
      <c r="CD74" s="38"/>
      <c r="CE74" s="38" t="s">
        <v>29</v>
      </c>
      <c r="CF74" s="38"/>
      <c r="CG74" s="38"/>
      <c r="CH74" s="120" t="e">
        <f t="shared" si="44"/>
        <v>#DIV/0!</v>
      </c>
    </row>
    <row r="75" spans="1:86" s="44" customFormat="1" ht="12.75">
      <c r="A75" s="168" t="str">
        <f>'[1]Medellin'!A18</f>
        <v>41: 30 DE JUNIO</v>
      </c>
      <c r="B75" s="50">
        <v>2014</v>
      </c>
      <c r="C75" s="50" t="s">
        <v>202</v>
      </c>
      <c r="D75" s="115" t="s">
        <v>201</v>
      </c>
      <c r="E75" s="38">
        <v>7</v>
      </c>
      <c r="F75" s="115" t="s">
        <v>200</v>
      </c>
      <c r="G75" s="38"/>
      <c r="H75" s="50" t="s">
        <v>29</v>
      </c>
      <c r="I75" s="103"/>
      <c r="J75" s="103"/>
      <c r="K75" s="171" t="e">
        <f t="shared" si="29"/>
        <v>#DIV/0!</v>
      </c>
      <c r="L75" s="51">
        <v>2</v>
      </c>
      <c r="M75" s="115"/>
      <c r="N75" s="38">
        <v>0</v>
      </c>
      <c r="O75" s="38">
        <v>0</v>
      </c>
      <c r="P75" s="105" t="e">
        <f t="shared" si="30"/>
        <v>#DIV/0!</v>
      </c>
      <c r="Q75" s="51">
        <v>3</v>
      </c>
      <c r="R75" s="38"/>
      <c r="S75" s="38">
        <v>0</v>
      </c>
      <c r="T75" s="38">
        <v>0</v>
      </c>
      <c r="U75" s="105" t="e">
        <f t="shared" si="45"/>
        <v>#DIV/0!</v>
      </c>
      <c r="V75" s="51">
        <v>4</v>
      </c>
      <c r="W75" s="38"/>
      <c r="X75" s="38">
        <v>0</v>
      </c>
      <c r="Y75" s="38">
        <v>0</v>
      </c>
      <c r="Z75" s="105" t="e">
        <f t="shared" si="46"/>
        <v>#DIV/0!</v>
      </c>
      <c r="AA75" s="51">
        <v>5</v>
      </c>
      <c r="AB75" s="38"/>
      <c r="AC75" s="38">
        <v>0</v>
      </c>
      <c r="AD75" s="38">
        <v>0</v>
      </c>
      <c r="AE75" s="105" t="e">
        <f t="shared" si="33"/>
        <v>#DIV/0!</v>
      </c>
      <c r="AF75" s="51">
        <v>6</v>
      </c>
      <c r="AG75" s="50"/>
      <c r="AH75" s="38">
        <v>0</v>
      </c>
      <c r="AI75" s="38">
        <v>0</v>
      </c>
      <c r="AJ75" s="105" t="e">
        <f t="shared" si="34"/>
        <v>#DIV/0!</v>
      </c>
      <c r="AK75" s="38"/>
      <c r="AL75" s="50" t="s">
        <v>29</v>
      </c>
      <c r="AM75" s="38"/>
      <c r="AN75" s="38"/>
      <c r="AO75" s="105" t="e">
        <f t="shared" si="35"/>
        <v>#DIV/0!</v>
      </c>
      <c r="AP75" s="39">
        <v>8</v>
      </c>
      <c r="AQ75" s="38"/>
      <c r="AR75" s="38">
        <v>60</v>
      </c>
      <c r="AS75" s="38">
        <v>45</v>
      </c>
      <c r="AT75" s="105">
        <f t="shared" si="36"/>
        <v>1.3333333333333333</v>
      </c>
      <c r="AU75" s="50"/>
      <c r="AV75" s="50" t="s">
        <v>29</v>
      </c>
      <c r="AW75" s="38"/>
      <c r="AX75" s="38"/>
      <c r="AY75" s="105" t="e">
        <f t="shared" si="37"/>
        <v>#DIV/0!</v>
      </c>
      <c r="AZ75" s="51">
        <v>10</v>
      </c>
      <c r="BA75" s="38"/>
      <c r="BB75" s="38">
        <v>60</v>
      </c>
      <c r="BC75" s="38">
        <v>61</v>
      </c>
      <c r="BD75" s="118">
        <f t="shared" si="38"/>
        <v>0.9836065573770492</v>
      </c>
      <c r="BE75" s="51">
        <v>11</v>
      </c>
      <c r="BF75" s="38"/>
      <c r="BG75" s="38">
        <v>397</v>
      </c>
      <c r="BH75" s="38">
        <v>15</v>
      </c>
      <c r="BI75" s="105">
        <f t="shared" si="39"/>
        <v>26.466666666666665</v>
      </c>
      <c r="BJ75" s="78">
        <v>12</v>
      </c>
      <c r="BK75" s="38"/>
      <c r="BL75" s="38">
        <v>0</v>
      </c>
      <c r="BM75" s="38">
        <v>16</v>
      </c>
      <c r="BN75" s="105">
        <f t="shared" si="40"/>
        <v>0</v>
      </c>
      <c r="BO75" s="39">
        <v>13</v>
      </c>
      <c r="BP75" s="38"/>
      <c r="BQ75" s="38">
        <v>1058</v>
      </c>
      <c r="BR75" s="38">
        <v>56</v>
      </c>
      <c r="BS75" s="105">
        <f t="shared" si="41"/>
        <v>18.892857142857142</v>
      </c>
      <c r="BT75" s="51">
        <v>14</v>
      </c>
      <c r="BU75" s="50"/>
      <c r="BV75" s="38">
        <v>0</v>
      </c>
      <c r="BW75" s="38">
        <v>0</v>
      </c>
      <c r="BX75" s="176" t="e">
        <f>BV75/BW75</f>
        <v>#DIV/0!</v>
      </c>
      <c r="BY75" s="38"/>
      <c r="BZ75" s="50" t="s">
        <v>29</v>
      </c>
      <c r="CA75" s="38"/>
      <c r="CB75" s="38"/>
      <c r="CC75" s="106" t="e">
        <f t="shared" si="43"/>
        <v>#DIV/0!</v>
      </c>
      <c r="CD75" s="51">
        <v>16</v>
      </c>
      <c r="CE75" s="50"/>
      <c r="CF75" s="38">
        <v>0</v>
      </c>
      <c r="CG75" s="38">
        <v>0</v>
      </c>
      <c r="CH75" s="106" t="e">
        <f t="shared" si="44"/>
        <v>#DIV/0!</v>
      </c>
    </row>
    <row r="76" spans="1:86" s="170" customFormat="1" ht="12.75">
      <c r="A76" s="168" t="str">
        <f>'[1]Medellin'!A18</f>
        <v>41: 30 DE JUNIO</v>
      </c>
      <c r="B76" s="50">
        <v>2014</v>
      </c>
      <c r="C76" s="50" t="s">
        <v>199</v>
      </c>
      <c r="D76" s="115" t="s">
        <v>166</v>
      </c>
      <c r="E76" s="50">
        <v>6</v>
      </c>
      <c r="F76" s="115" t="s">
        <v>198</v>
      </c>
      <c r="G76" s="125">
        <v>1</v>
      </c>
      <c r="H76" s="50"/>
      <c r="I76" s="115" t="s">
        <v>197</v>
      </c>
      <c r="J76" s="115" t="s">
        <v>196</v>
      </c>
      <c r="K76" s="169">
        <f t="shared" si="29"/>
        <v>2.393939393939394</v>
      </c>
      <c r="L76" s="50"/>
      <c r="M76" s="115" t="s">
        <v>29</v>
      </c>
      <c r="N76" s="50"/>
      <c r="O76" s="50"/>
      <c r="P76" s="118" t="e">
        <f t="shared" si="30"/>
        <v>#DIV/0!</v>
      </c>
      <c r="Q76" s="50"/>
      <c r="R76" s="50" t="s">
        <v>29</v>
      </c>
      <c r="S76" s="50"/>
      <c r="T76" s="50"/>
      <c r="U76" s="118" t="e">
        <f t="shared" si="45"/>
        <v>#DIV/0!</v>
      </c>
      <c r="V76" s="50"/>
      <c r="W76" s="50" t="s">
        <v>29</v>
      </c>
      <c r="X76" s="50"/>
      <c r="Y76" s="50"/>
      <c r="Z76" s="118" t="e">
        <f t="shared" si="46"/>
        <v>#DIV/0!</v>
      </c>
      <c r="AA76" s="50"/>
      <c r="AB76" s="50" t="s">
        <v>29</v>
      </c>
      <c r="AC76" s="50"/>
      <c r="AD76" s="50"/>
      <c r="AE76" s="118" t="e">
        <f t="shared" si="33"/>
        <v>#DIV/0!</v>
      </c>
      <c r="AF76" s="50"/>
      <c r="AG76" s="50" t="s">
        <v>29</v>
      </c>
      <c r="AH76" s="50"/>
      <c r="AI76" s="50"/>
      <c r="AJ76" s="118" t="e">
        <f t="shared" si="34"/>
        <v>#DIV/0!</v>
      </c>
      <c r="AK76" s="51">
        <v>7</v>
      </c>
      <c r="AL76" s="50"/>
      <c r="AM76" s="50">
        <v>77</v>
      </c>
      <c r="AN76" s="50">
        <v>29</v>
      </c>
      <c r="AO76" s="105">
        <f t="shared" si="35"/>
        <v>2.6551724137931036</v>
      </c>
      <c r="AP76" s="50"/>
      <c r="AQ76" s="50" t="s">
        <v>29</v>
      </c>
      <c r="AR76" s="50"/>
      <c r="AS76" s="50"/>
      <c r="AT76" s="118" t="e">
        <f t="shared" si="36"/>
        <v>#DIV/0!</v>
      </c>
      <c r="AU76" s="50"/>
      <c r="AV76" s="50" t="s">
        <v>29</v>
      </c>
      <c r="AW76" s="50"/>
      <c r="AX76" s="50"/>
      <c r="AY76" s="118" t="e">
        <f t="shared" si="37"/>
        <v>#DIV/0!</v>
      </c>
      <c r="AZ76" s="50"/>
      <c r="BA76" s="50" t="s">
        <v>29</v>
      </c>
      <c r="BB76" s="50"/>
      <c r="BC76" s="50"/>
      <c r="BD76" s="118" t="e">
        <f t="shared" si="38"/>
        <v>#DIV/0!</v>
      </c>
      <c r="BE76" s="50"/>
      <c r="BF76" s="50" t="s">
        <v>29</v>
      </c>
      <c r="BG76" s="50"/>
      <c r="BH76" s="50"/>
      <c r="BI76" s="118" t="e">
        <f t="shared" si="39"/>
        <v>#DIV/0!</v>
      </c>
      <c r="BJ76" s="50"/>
      <c r="BK76" s="50" t="s">
        <v>29</v>
      </c>
      <c r="BL76" s="50"/>
      <c r="BM76" s="50"/>
      <c r="BN76" s="105" t="e">
        <f t="shared" si="40"/>
        <v>#DIV/0!</v>
      </c>
      <c r="BO76" s="50"/>
      <c r="BP76" s="50" t="s">
        <v>29</v>
      </c>
      <c r="BQ76" s="50"/>
      <c r="BR76" s="50"/>
      <c r="BS76" s="118" t="e">
        <f t="shared" si="41"/>
        <v>#DIV/0!</v>
      </c>
      <c r="BT76" s="50"/>
      <c r="BU76" s="50" t="s">
        <v>29</v>
      </c>
      <c r="BV76" s="50"/>
      <c r="BW76" s="50"/>
      <c r="BX76" s="176" t="e">
        <f>BV76/BW76</f>
        <v>#DIV/0!</v>
      </c>
      <c r="BY76" s="50"/>
      <c r="BZ76" s="50" t="s">
        <v>29</v>
      </c>
      <c r="CA76" s="50"/>
      <c r="CB76" s="50"/>
      <c r="CC76" s="120" t="e">
        <f t="shared" si="43"/>
        <v>#DIV/0!</v>
      </c>
      <c r="CD76" s="50"/>
      <c r="CE76" s="50" t="s">
        <v>29</v>
      </c>
      <c r="CF76" s="50"/>
      <c r="CG76" s="50"/>
      <c r="CH76" s="120" t="e">
        <f t="shared" si="44"/>
        <v>#DIV/0!</v>
      </c>
    </row>
    <row r="77" spans="1:86" s="44" customFormat="1" ht="12.75">
      <c r="A77" s="168" t="str">
        <f>'[1]Medellin'!A18</f>
        <v>41: 30 DE JUNIO</v>
      </c>
      <c r="B77" s="50">
        <v>2014</v>
      </c>
      <c r="C77" s="50" t="s">
        <v>195</v>
      </c>
      <c r="D77" s="115" t="s">
        <v>194</v>
      </c>
      <c r="E77" s="38">
        <v>6</v>
      </c>
      <c r="F77" s="177" t="s">
        <v>193</v>
      </c>
      <c r="G77" s="38"/>
      <c r="H77" s="50" t="s">
        <v>29</v>
      </c>
      <c r="I77" s="103"/>
      <c r="J77" s="103"/>
      <c r="K77" s="169" t="e">
        <f t="shared" si="29"/>
        <v>#DIV/0!</v>
      </c>
      <c r="L77" s="38"/>
      <c r="M77" s="115" t="s">
        <v>29</v>
      </c>
      <c r="N77" s="38"/>
      <c r="O77" s="38"/>
      <c r="P77" s="118" t="e">
        <f t="shared" si="30"/>
        <v>#DIV/0!</v>
      </c>
      <c r="Q77" s="38"/>
      <c r="R77" s="50" t="s">
        <v>29</v>
      </c>
      <c r="S77" s="38"/>
      <c r="T77" s="38"/>
      <c r="U77" s="118" t="e">
        <f t="shared" si="45"/>
        <v>#DIV/0!</v>
      </c>
      <c r="V77" s="38"/>
      <c r="W77" s="50" t="s">
        <v>29</v>
      </c>
      <c r="X77" s="38"/>
      <c r="Y77" s="38"/>
      <c r="Z77" s="118" t="e">
        <f t="shared" si="46"/>
        <v>#DIV/0!</v>
      </c>
      <c r="AA77" s="38"/>
      <c r="AB77" s="50" t="s">
        <v>29</v>
      </c>
      <c r="AC77" s="38"/>
      <c r="AD77" s="38"/>
      <c r="AE77" s="105" t="e">
        <f t="shared" si="33"/>
        <v>#DIV/0!</v>
      </c>
      <c r="AF77" s="38"/>
      <c r="AG77" s="50" t="s">
        <v>29</v>
      </c>
      <c r="AH77" s="38"/>
      <c r="AI77" s="38"/>
      <c r="AJ77" s="118" t="e">
        <f t="shared" si="34"/>
        <v>#DIV/0!</v>
      </c>
      <c r="AK77" s="38"/>
      <c r="AL77" s="50" t="s">
        <v>29</v>
      </c>
      <c r="AM77" s="38"/>
      <c r="AN77" s="38"/>
      <c r="AO77" s="105" t="e">
        <f t="shared" si="35"/>
        <v>#DIV/0!</v>
      </c>
      <c r="AP77" s="39">
        <v>8</v>
      </c>
      <c r="AQ77" s="38"/>
      <c r="AR77" s="38"/>
      <c r="AS77" s="38"/>
      <c r="AT77" s="118" t="e">
        <f t="shared" si="36"/>
        <v>#DIV/0!</v>
      </c>
      <c r="AU77" s="38"/>
      <c r="AV77" s="50" t="s">
        <v>29</v>
      </c>
      <c r="AW77" s="38"/>
      <c r="AX77" s="38"/>
      <c r="AY77" s="118" t="e">
        <f t="shared" si="37"/>
        <v>#DIV/0!</v>
      </c>
      <c r="AZ77" s="51">
        <v>10</v>
      </c>
      <c r="BA77" s="50"/>
      <c r="BB77" s="38"/>
      <c r="BC77" s="38"/>
      <c r="BD77" s="118" t="e">
        <f t="shared" si="38"/>
        <v>#DIV/0!</v>
      </c>
      <c r="BE77" s="38"/>
      <c r="BF77" s="50" t="s">
        <v>29</v>
      </c>
      <c r="BG77" s="38"/>
      <c r="BH77" s="38"/>
      <c r="BI77" s="118" t="e">
        <f t="shared" si="39"/>
        <v>#DIV/0!</v>
      </c>
      <c r="BJ77" s="38"/>
      <c r="BK77" s="50" t="s">
        <v>29</v>
      </c>
      <c r="BL77" s="38"/>
      <c r="BM77" s="38"/>
      <c r="BN77" s="105" t="e">
        <f t="shared" si="40"/>
        <v>#DIV/0!</v>
      </c>
      <c r="BO77" s="38"/>
      <c r="BP77" s="50" t="s">
        <v>29</v>
      </c>
      <c r="BQ77" s="38"/>
      <c r="BR77" s="38"/>
      <c r="BS77" s="105" t="e">
        <f t="shared" si="41"/>
        <v>#DIV/0!</v>
      </c>
      <c r="BT77" s="38"/>
      <c r="BU77" s="50" t="s">
        <v>29</v>
      </c>
      <c r="BV77" s="38"/>
      <c r="BW77" s="38"/>
      <c r="BX77" s="176" t="e">
        <f>BV77/BW77</f>
        <v>#DIV/0!</v>
      </c>
      <c r="BY77" s="38"/>
      <c r="BZ77" s="50" t="s">
        <v>29</v>
      </c>
      <c r="CA77" s="38"/>
      <c r="CB77" s="38"/>
      <c r="CC77" s="120" t="e">
        <f t="shared" si="43"/>
        <v>#DIV/0!</v>
      </c>
      <c r="CD77" s="38"/>
      <c r="CE77" s="50" t="s">
        <v>29</v>
      </c>
      <c r="CF77" s="38"/>
      <c r="CG77" s="38"/>
      <c r="CH77" s="120" t="e">
        <f t="shared" si="44"/>
        <v>#DIV/0!</v>
      </c>
    </row>
    <row r="78" spans="1:86" s="44" customFormat="1" ht="12.75">
      <c r="A78" s="168" t="str">
        <f>'[1]Medellin'!A18</f>
        <v>41: 30 DE JUNIO</v>
      </c>
      <c r="B78" s="50">
        <v>2014</v>
      </c>
      <c r="C78" s="50" t="s">
        <v>192</v>
      </c>
      <c r="D78" s="115" t="s">
        <v>191</v>
      </c>
      <c r="E78" s="38">
        <v>8</v>
      </c>
      <c r="F78" s="177" t="s">
        <v>190</v>
      </c>
      <c r="G78" s="38"/>
      <c r="H78" s="50" t="s">
        <v>29</v>
      </c>
      <c r="I78" s="103"/>
      <c r="J78" s="103"/>
      <c r="K78" s="169" t="e">
        <f t="shared" si="29"/>
        <v>#DIV/0!</v>
      </c>
      <c r="L78" s="38"/>
      <c r="M78" s="115" t="s">
        <v>29</v>
      </c>
      <c r="N78" s="38"/>
      <c r="O78" s="38"/>
      <c r="P78" s="118" t="e">
        <f t="shared" si="30"/>
        <v>#DIV/0!</v>
      </c>
      <c r="Q78" s="38"/>
      <c r="R78" s="50" t="s">
        <v>29</v>
      </c>
      <c r="S78" s="38"/>
      <c r="T78" s="38"/>
      <c r="U78" s="118" t="e">
        <f t="shared" si="45"/>
        <v>#DIV/0!</v>
      </c>
      <c r="V78" s="38"/>
      <c r="W78" s="50" t="s">
        <v>29</v>
      </c>
      <c r="X78" s="38"/>
      <c r="Y78" s="38"/>
      <c r="Z78" s="118" t="e">
        <f t="shared" si="46"/>
        <v>#DIV/0!</v>
      </c>
      <c r="AA78" s="38"/>
      <c r="AB78" s="50" t="s">
        <v>29</v>
      </c>
      <c r="AC78" s="38"/>
      <c r="AD78" s="38"/>
      <c r="AE78" s="105" t="e">
        <f t="shared" si="33"/>
        <v>#DIV/0!</v>
      </c>
      <c r="AF78" s="38"/>
      <c r="AG78" s="50" t="s">
        <v>29</v>
      </c>
      <c r="AH78" s="38"/>
      <c r="AI78" s="38"/>
      <c r="AJ78" s="118" t="e">
        <f t="shared" si="34"/>
        <v>#DIV/0!</v>
      </c>
      <c r="AK78" s="38"/>
      <c r="AL78" s="50" t="s">
        <v>29</v>
      </c>
      <c r="AM78" s="38"/>
      <c r="AN78" s="38"/>
      <c r="AO78" s="105" t="e">
        <f t="shared" si="35"/>
        <v>#DIV/0!</v>
      </c>
      <c r="AP78" s="39">
        <v>8</v>
      </c>
      <c r="AQ78" s="38"/>
      <c r="AR78" s="38"/>
      <c r="AS78" s="38"/>
      <c r="AT78" s="118" t="e">
        <f t="shared" si="36"/>
        <v>#DIV/0!</v>
      </c>
      <c r="AU78" s="38"/>
      <c r="AV78" s="50" t="s">
        <v>29</v>
      </c>
      <c r="AW78" s="38"/>
      <c r="AX78" s="38"/>
      <c r="AY78" s="118" t="e">
        <f t="shared" si="37"/>
        <v>#DIV/0!</v>
      </c>
      <c r="AZ78" s="51">
        <v>10</v>
      </c>
      <c r="BA78" s="38"/>
      <c r="BB78" s="38"/>
      <c r="BC78" s="38"/>
      <c r="BD78" s="118" t="e">
        <f t="shared" si="38"/>
        <v>#DIV/0!</v>
      </c>
      <c r="BE78" s="38"/>
      <c r="BF78" s="50" t="s">
        <v>29</v>
      </c>
      <c r="BG78" s="38"/>
      <c r="BH78" s="38"/>
      <c r="BI78" s="118" t="e">
        <f t="shared" si="39"/>
        <v>#DIV/0!</v>
      </c>
      <c r="BJ78" s="38"/>
      <c r="BK78" s="50" t="s">
        <v>29</v>
      </c>
      <c r="BL78" s="38"/>
      <c r="BM78" s="38"/>
      <c r="BN78" s="105" t="e">
        <f t="shared" si="40"/>
        <v>#DIV/0!</v>
      </c>
      <c r="BO78" s="38"/>
      <c r="BP78" s="50" t="s">
        <v>29</v>
      </c>
      <c r="BQ78" s="38"/>
      <c r="BR78" s="38"/>
      <c r="BS78" s="105" t="e">
        <f t="shared" si="41"/>
        <v>#DIV/0!</v>
      </c>
      <c r="BT78" s="38"/>
      <c r="BU78" s="50" t="s">
        <v>29</v>
      </c>
      <c r="BV78" s="38"/>
      <c r="BW78" s="38"/>
      <c r="BX78" s="176" t="e">
        <f>BV78/BW78</f>
        <v>#DIV/0!</v>
      </c>
      <c r="BY78" s="38"/>
      <c r="BZ78" s="50" t="s">
        <v>29</v>
      </c>
      <c r="CA78" s="38"/>
      <c r="CB78" s="38"/>
      <c r="CC78" s="120" t="e">
        <f t="shared" si="43"/>
        <v>#DIV/0!</v>
      </c>
      <c r="CD78" s="38"/>
      <c r="CE78" s="50" t="s">
        <v>29</v>
      </c>
      <c r="CF78" s="38"/>
      <c r="CG78" s="38"/>
      <c r="CH78" s="120" t="e">
        <f t="shared" si="44"/>
        <v>#DIV/0!</v>
      </c>
    </row>
    <row r="79" spans="1:86" s="44" customFormat="1" ht="12.75">
      <c r="A79" s="168" t="str">
        <f>'[1]Medellin'!A18</f>
        <v>41: 30 DE JUNIO</v>
      </c>
      <c r="B79" s="50">
        <v>2014</v>
      </c>
      <c r="C79" s="38" t="s">
        <v>206</v>
      </c>
      <c r="D79" s="103" t="s">
        <v>205</v>
      </c>
      <c r="E79" s="38">
        <v>1</v>
      </c>
      <c r="F79" s="115" t="s">
        <v>204</v>
      </c>
      <c r="G79" s="125">
        <v>1</v>
      </c>
      <c r="H79" s="38"/>
      <c r="I79" s="115" t="s">
        <v>203</v>
      </c>
      <c r="J79" s="115" t="s">
        <v>203</v>
      </c>
      <c r="K79" s="171">
        <f t="shared" si="29"/>
        <v>1</v>
      </c>
      <c r="L79" s="38"/>
      <c r="M79" s="103" t="s">
        <v>29</v>
      </c>
      <c r="N79" s="175"/>
      <c r="O79" s="175"/>
      <c r="P79" s="105" t="e">
        <f t="shared" si="30"/>
        <v>#DIV/0!</v>
      </c>
      <c r="Q79" s="38"/>
      <c r="R79" s="38" t="s">
        <v>29</v>
      </c>
      <c r="S79" s="175"/>
      <c r="T79" s="175"/>
      <c r="U79" s="105" t="e">
        <f t="shared" si="45"/>
        <v>#DIV/0!</v>
      </c>
      <c r="V79" s="38"/>
      <c r="W79" s="38" t="s">
        <v>29</v>
      </c>
      <c r="X79" s="175"/>
      <c r="Y79" s="175"/>
      <c r="Z79" s="105" t="e">
        <f t="shared" si="46"/>
        <v>#DIV/0!</v>
      </c>
      <c r="AA79" s="38"/>
      <c r="AB79" s="38" t="s">
        <v>29</v>
      </c>
      <c r="AC79" s="175"/>
      <c r="AD79" s="175"/>
      <c r="AE79" s="105" t="e">
        <f t="shared" si="33"/>
        <v>#DIV/0!</v>
      </c>
      <c r="AF79" s="38"/>
      <c r="AG79" s="38" t="s">
        <v>29</v>
      </c>
      <c r="AH79" s="175"/>
      <c r="AI79" s="175"/>
      <c r="AJ79" s="105" t="e">
        <f t="shared" si="34"/>
        <v>#DIV/0!</v>
      </c>
      <c r="AL79" s="38" t="s">
        <v>29</v>
      </c>
      <c r="AM79" s="50">
        <v>65</v>
      </c>
      <c r="AN79" s="50">
        <v>24</v>
      </c>
      <c r="AO79" s="105">
        <f t="shared" si="35"/>
        <v>2.7083333333333335</v>
      </c>
      <c r="AP79" s="38"/>
      <c r="AQ79" s="38" t="s">
        <v>29</v>
      </c>
      <c r="AR79" s="175"/>
      <c r="AS79" s="175"/>
      <c r="AT79" s="105" t="e">
        <f t="shared" si="36"/>
        <v>#DIV/0!</v>
      </c>
      <c r="AU79" s="38"/>
      <c r="AV79" s="38" t="s">
        <v>29</v>
      </c>
      <c r="AW79" s="175"/>
      <c r="AX79" s="175"/>
      <c r="AY79" s="105" t="e">
        <f t="shared" si="37"/>
        <v>#DIV/0!</v>
      </c>
      <c r="AZ79" s="51">
        <v>10</v>
      </c>
      <c r="BA79" s="38"/>
      <c r="BB79" s="50">
        <v>37</v>
      </c>
      <c r="BC79" s="50">
        <v>37</v>
      </c>
      <c r="BD79" s="105">
        <f t="shared" si="38"/>
        <v>1</v>
      </c>
      <c r="BE79" s="38"/>
      <c r="BF79" s="38" t="s">
        <v>29</v>
      </c>
      <c r="BG79" s="50"/>
      <c r="BH79" s="50"/>
      <c r="BI79" s="105" t="e">
        <f t="shared" si="39"/>
        <v>#DIV/0!</v>
      </c>
      <c r="BJ79" s="78">
        <v>12</v>
      </c>
      <c r="BK79" s="38"/>
      <c r="BL79" s="50">
        <v>0</v>
      </c>
      <c r="BM79" s="50">
        <v>4</v>
      </c>
      <c r="BN79" s="105">
        <f t="shared" si="40"/>
        <v>0</v>
      </c>
      <c r="BO79" s="39">
        <v>13</v>
      </c>
      <c r="BP79" s="38"/>
      <c r="BQ79" s="50">
        <v>376</v>
      </c>
      <c r="BR79" s="50">
        <v>26</v>
      </c>
      <c r="BS79" s="105">
        <f t="shared" si="41"/>
        <v>14.461538461538462</v>
      </c>
      <c r="BT79" s="38"/>
      <c r="BU79" s="38" t="s">
        <v>29</v>
      </c>
      <c r="BV79" s="175"/>
      <c r="BW79" s="175"/>
      <c r="BX79" s="106" t="e">
        <f aca="true" t="shared" si="47" ref="BX79:BX88">BV79*100000/BW79</f>
        <v>#DIV/0!</v>
      </c>
      <c r="BY79" s="22">
        <v>15</v>
      </c>
      <c r="BZ79" s="38"/>
      <c r="CA79" s="50">
        <v>0</v>
      </c>
      <c r="CB79" s="50">
        <v>0</v>
      </c>
      <c r="CC79" s="106" t="e">
        <f t="shared" si="43"/>
        <v>#DIV/0!</v>
      </c>
      <c r="CD79" s="38"/>
      <c r="CE79" s="38" t="s">
        <v>29</v>
      </c>
      <c r="CF79" s="175"/>
      <c r="CG79" s="175"/>
      <c r="CH79" s="106" t="e">
        <f t="shared" si="44"/>
        <v>#DIV/0!</v>
      </c>
    </row>
    <row r="80" spans="1:86" s="44" customFormat="1" ht="12.75">
      <c r="A80" s="168" t="str">
        <f>'[1]Medellin'!A18</f>
        <v>41: 30 DE JUNIO</v>
      </c>
      <c r="B80" s="50">
        <v>2014</v>
      </c>
      <c r="C80" s="38" t="s">
        <v>210</v>
      </c>
      <c r="D80" s="103" t="s">
        <v>209</v>
      </c>
      <c r="E80" s="38">
        <v>5</v>
      </c>
      <c r="F80" s="115" t="s">
        <v>208</v>
      </c>
      <c r="G80" s="125">
        <v>1</v>
      </c>
      <c r="H80" s="38"/>
      <c r="I80" s="115" t="s">
        <v>207</v>
      </c>
      <c r="J80" s="115" t="s">
        <v>207</v>
      </c>
      <c r="K80" s="171">
        <f t="shared" si="29"/>
        <v>1</v>
      </c>
      <c r="L80" s="38"/>
      <c r="M80" s="103" t="s">
        <v>29</v>
      </c>
      <c r="N80" s="175"/>
      <c r="O80" s="175"/>
      <c r="P80" s="105" t="e">
        <f t="shared" si="30"/>
        <v>#DIV/0!</v>
      </c>
      <c r="Q80" s="38"/>
      <c r="R80" s="38" t="s">
        <v>29</v>
      </c>
      <c r="S80" s="175"/>
      <c r="T80" s="175"/>
      <c r="U80" s="105" t="e">
        <f t="shared" si="45"/>
        <v>#DIV/0!</v>
      </c>
      <c r="V80" s="38"/>
      <c r="W80" s="38" t="s">
        <v>29</v>
      </c>
      <c r="X80" s="175"/>
      <c r="Y80" s="175"/>
      <c r="Z80" s="105" t="e">
        <f t="shared" si="46"/>
        <v>#DIV/0!</v>
      </c>
      <c r="AA80" s="38"/>
      <c r="AB80" s="38" t="s">
        <v>29</v>
      </c>
      <c r="AC80" s="175"/>
      <c r="AD80" s="175"/>
      <c r="AE80" s="105" t="e">
        <f t="shared" si="33"/>
        <v>#DIV/0!</v>
      </c>
      <c r="AF80" s="38"/>
      <c r="AG80" s="38" t="s">
        <v>29</v>
      </c>
      <c r="AH80" s="175"/>
      <c r="AI80" s="175"/>
      <c r="AJ80" s="105" t="e">
        <f t="shared" si="34"/>
        <v>#DIV/0!</v>
      </c>
      <c r="AK80" s="51">
        <v>7</v>
      </c>
      <c r="AL80" s="38"/>
      <c r="AM80" s="50">
        <v>11</v>
      </c>
      <c r="AN80" s="50">
        <v>5</v>
      </c>
      <c r="AO80" s="105">
        <f t="shared" si="35"/>
        <v>2.2</v>
      </c>
      <c r="AP80" s="39">
        <v>8</v>
      </c>
      <c r="AQ80" s="38"/>
      <c r="AR80" s="50">
        <v>0</v>
      </c>
      <c r="AS80" s="50">
        <v>0</v>
      </c>
      <c r="AT80" s="105" t="e">
        <f t="shared" si="36"/>
        <v>#DIV/0!</v>
      </c>
      <c r="AU80" s="38"/>
      <c r="AV80" s="38" t="s">
        <v>29</v>
      </c>
      <c r="AW80" s="175"/>
      <c r="AX80" s="175"/>
      <c r="AY80" s="105" t="e">
        <f t="shared" si="37"/>
        <v>#DIV/0!</v>
      </c>
      <c r="AZ80" s="51">
        <v>10</v>
      </c>
      <c r="BA80" s="38"/>
      <c r="BB80" s="50">
        <v>1</v>
      </c>
      <c r="BC80" s="50">
        <v>1</v>
      </c>
      <c r="BD80" s="105">
        <f t="shared" si="38"/>
        <v>1</v>
      </c>
      <c r="BE80" s="38"/>
      <c r="BF80" s="38" t="s">
        <v>29</v>
      </c>
      <c r="BG80" s="175"/>
      <c r="BH80" s="175"/>
      <c r="BI80" s="105" t="e">
        <f t="shared" si="39"/>
        <v>#DIV/0!</v>
      </c>
      <c r="BJ80" s="78">
        <v>12</v>
      </c>
      <c r="BK80" s="38"/>
      <c r="BL80" s="50">
        <v>0</v>
      </c>
      <c r="BM80" s="50">
        <v>0</v>
      </c>
      <c r="BN80" s="105" t="e">
        <f t="shared" si="40"/>
        <v>#DIV/0!</v>
      </c>
      <c r="BO80" s="39">
        <v>13</v>
      </c>
      <c r="BP80" s="38"/>
      <c r="BQ80" s="50">
        <v>58</v>
      </c>
      <c r="BR80" s="50">
        <v>3</v>
      </c>
      <c r="BS80" s="105">
        <f t="shared" si="41"/>
        <v>19.333333333333332</v>
      </c>
      <c r="BT80" s="38"/>
      <c r="BU80" s="38" t="s">
        <v>29</v>
      </c>
      <c r="BV80" s="175"/>
      <c r="BW80" s="175"/>
      <c r="BX80" s="106" t="e">
        <f t="shared" si="47"/>
        <v>#DIV/0!</v>
      </c>
      <c r="BY80" s="38"/>
      <c r="BZ80" s="38" t="s">
        <v>29</v>
      </c>
      <c r="CA80" s="175"/>
      <c r="CB80" s="175"/>
      <c r="CC80" s="106" t="e">
        <f t="shared" si="43"/>
        <v>#DIV/0!</v>
      </c>
      <c r="CD80" s="38"/>
      <c r="CE80" s="38" t="s">
        <v>29</v>
      </c>
      <c r="CF80" s="175"/>
      <c r="CG80" s="175"/>
      <c r="CH80" s="106" t="e">
        <f t="shared" si="44"/>
        <v>#DIV/0!</v>
      </c>
    </row>
    <row r="81" spans="1:86" s="178" customFormat="1" ht="12.75">
      <c r="A81" s="168" t="str">
        <f>'[1]Medellin'!A18</f>
        <v>41: 30 DE JUNIO</v>
      </c>
      <c r="B81" s="50">
        <v>2014</v>
      </c>
      <c r="C81" s="180" t="s">
        <v>215</v>
      </c>
      <c r="D81" s="186" t="s">
        <v>214</v>
      </c>
      <c r="E81" s="61">
        <v>1</v>
      </c>
      <c r="F81" s="186" t="s">
        <v>213</v>
      </c>
      <c r="G81" s="125">
        <v>1</v>
      </c>
      <c r="H81" s="61"/>
      <c r="I81" s="186" t="s">
        <v>212</v>
      </c>
      <c r="J81" s="186" t="s">
        <v>211</v>
      </c>
      <c r="K81" s="185">
        <f t="shared" si="29"/>
        <v>1.0526315789473684</v>
      </c>
      <c r="L81" s="51">
        <v>2</v>
      </c>
      <c r="M81" s="184"/>
      <c r="N81" s="180">
        <v>0</v>
      </c>
      <c r="O81" s="180">
        <v>0</v>
      </c>
      <c r="P81" s="65" t="e">
        <f t="shared" si="30"/>
        <v>#DIV/0!</v>
      </c>
      <c r="Q81" s="51">
        <v>3</v>
      </c>
      <c r="R81" s="61"/>
      <c r="S81" s="180">
        <v>0</v>
      </c>
      <c r="T81" s="180">
        <v>0</v>
      </c>
      <c r="U81" s="65" t="e">
        <f t="shared" si="45"/>
        <v>#DIV/0!</v>
      </c>
      <c r="V81" s="51">
        <v>4</v>
      </c>
      <c r="W81" s="61"/>
      <c r="X81" s="180">
        <v>0</v>
      </c>
      <c r="Y81" s="180">
        <v>0</v>
      </c>
      <c r="Z81" s="65" t="e">
        <f t="shared" si="46"/>
        <v>#DIV/0!</v>
      </c>
      <c r="AA81" s="51">
        <v>5</v>
      </c>
      <c r="AB81" s="61"/>
      <c r="AC81" s="180">
        <v>0</v>
      </c>
      <c r="AD81" s="180">
        <v>0</v>
      </c>
      <c r="AE81" s="65" t="e">
        <f t="shared" si="33"/>
        <v>#DIV/0!</v>
      </c>
      <c r="AF81" s="51">
        <v>6</v>
      </c>
      <c r="AG81" s="61"/>
      <c r="AH81" s="180">
        <v>0</v>
      </c>
      <c r="AI81" s="180">
        <v>0</v>
      </c>
      <c r="AJ81" s="65" t="e">
        <f t="shared" si="34"/>
        <v>#DIV/0!</v>
      </c>
      <c r="AK81" s="61"/>
      <c r="AL81" s="180" t="s">
        <v>29</v>
      </c>
      <c r="AM81" s="183"/>
      <c r="AN81" s="183"/>
      <c r="AO81" s="65" t="e">
        <f t="shared" si="35"/>
        <v>#DIV/0!</v>
      </c>
      <c r="AP81" s="39">
        <v>8</v>
      </c>
      <c r="AQ81" s="61"/>
      <c r="AR81" s="180">
        <v>51</v>
      </c>
      <c r="AS81" s="180">
        <v>32</v>
      </c>
      <c r="AT81" s="65">
        <f t="shared" si="36"/>
        <v>1.59375</v>
      </c>
      <c r="AU81" s="180"/>
      <c r="AV81" s="180" t="s">
        <v>29</v>
      </c>
      <c r="AW81" s="180"/>
      <c r="AX81" s="180"/>
      <c r="AY81" s="182" t="e">
        <f t="shared" si="37"/>
        <v>#DIV/0!</v>
      </c>
      <c r="AZ81" s="51">
        <v>10</v>
      </c>
      <c r="BA81" s="61"/>
      <c r="BB81" s="180">
        <v>68</v>
      </c>
      <c r="BC81" s="180">
        <v>65</v>
      </c>
      <c r="BD81" s="65">
        <f t="shared" si="38"/>
        <v>1.0461538461538462</v>
      </c>
      <c r="BE81" s="51">
        <v>11</v>
      </c>
      <c r="BF81" s="61"/>
      <c r="BG81" s="180">
        <v>0</v>
      </c>
      <c r="BH81" s="180">
        <v>0</v>
      </c>
      <c r="BI81" s="65" t="e">
        <f t="shared" si="39"/>
        <v>#DIV/0!</v>
      </c>
      <c r="BJ81" s="78">
        <v>12</v>
      </c>
      <c r="BK81" s="61"/>
      <c r="BL81" s="180">
        <v>0</v>
      </c>
      <c r="BM81" s="180">
        <v>9</v>
      </c>
      <c r="BN81" s="65">
        <f t="shared" si="40"/>
        <v>0</v>
      </c>
      <c r="BO81" s="39">
        <v>13</v>
      </c>
      <c r="BP81" s="61"/>
      <c r="BQ81" s="180">
        <v>745</v>
      </c>
      <c r="BR81" s="180">
        <v>31</v>
      </c>
      <c r="BS81" s="65">
        <f t="shared" si="41"/>
        <v>24.032258064516128</v>
      </c>
      <c r="BT81" s="51">
        <v>14</v>
      </c>
      <c r="BU81" s="61"/>
      <c r="BV81" s="180">
        <v>0</v>
      </c>
      <c r="BW81" s="180">
        <v>0</v>
      </c>
      <c r="BX81" s="181" t="e">
        <f t="shared" si="47"/>
        <v>#DIV/0!</v>
      </c>
      <c r="BY81" s="180"/>
      <c r="BZ81" s="180" t="s">
        <v>29</v>
      </c>
      <c r="CA81" s="180">
        <v>0</v>
      </c>
      <c r="CB81" s="180">
        <v>0</v>
      </c>
      <c r="CC81" s="179" t="e">
        <f t="shared" si="43"/>
        <v>#DIV/0!</v>
      </c>
      <c r="CD81" s="61"/>
      <c r="CE81" s="61" t="s">
        <v>29</v>
      </c>
      <c r="CF81" s="180"/>
      <c r="CG81" s="180"/>
      <c r="CH81" s="179" t="e">
        <f t="shared" si="44"/>
        <v>#DIV/0!</v>
      </c>
    </row>
    <row r="82" spans="1:86" s="178" customFormat="1" ht="12.75">
      <c r="A82" s="168" t="str">
        <f>'[1]Medellin'!A18</f>
        <v>41: 30 DE JUNIO</v>
      </c>
      <c r="B82" s="50">
        <v>2014</v>
      </c>
      <c r="C82" s="180" t="s">
        <v>222</v>
      </c>
      <c r="D82" s="186" t="s">
        <v>221</v>
      </c>
      <c r="E82" s="61">
        <v>9</v>
      </c>
      <c r="F82" s="186" t="s">
        <v>220</v>
      </c>
      <c r="G82" s="125">
        <v>1</v>
      </c>
      <c r="H82" s="61"/>
      <c r="I82" s="186" t="s">
        <v>219</v>
      </c>
      <c r="J82" s="186" t="s">
        <v>219</v>
      </c>
      <c r="K82" s="185">
        <f t="shared" si="29"/>
        <v>1</v>
      </c>
      <c r="L82" s="61"/>
      <c r="M82" s="184" t="s">
        <v>29</v>
      </c>
      <c r="N82" s="183"/>
      <c r="O82" s="183"/>
      <c r="P82" s="65" t="e">
        <f t="shared" si="30"/>
        <v>#DIV/0!</v>
      </c>
      <c r="Q82" s="61"/>
      <c r="R82" s="61" t="s">
        <v>29</v>
      </c>
      <c r="S82" s="183"/>
      <c r="T82" s="183"/>
      <c r="U82" s="65" t="e">
        <f t="shared" si="45"/>
        <v>#DIV/0!</v>
      </c>
      <c r="V82" s="61"/>
      <c r="W82" s="61" t="s">
        <v>29</v>
      </c>
      <c r="X82" s="183"/>
      <c r="Y82" s="183"/>
      <c r="Z82" s="65" t="e">
        <f t="shared" si="46"/>
        <v>#DIV/0!</v>
      </c>
      <c r="AA82" s="61"/>
      <c r="AB82" s="61" t="s">
        <v>29</v>
      </c>
      <c r="AC82" s="183"/>
      <c r="AD82" s="183"/>
      <c r="AE82" s="65" t="e">
        <f t="shared" si="33"/>
        <v>#DIV/0!</v>
      </c>
      <c r="AF82" s="61"/>
      <c r="AG82" s="61" t="s">
        <v>29</v>
      </c>
      <c r="AH82" s="183"/>
      <c r="AI82" s="183"/>
      <c r="AJ82" s="65" t="e">
        <f t="shared" si="34"/>
        <v>#DIV/0!</v>
      </c>
      <c r="AK82" s="51">
        <v>7</v>
      </c>
      <c r="AL82" s="61"/>
      <c r="AM82" s="180">
        <v>0</v>
      </c>
      <c r="AN82" s="180">
        <v>0</v>
      </c>
      <c r="AO82" s="65" t="e">
        <f t="shared" si="35"/>
        <v>#DIV/0!</v>
      </c>
      <c r="AP82" s="61"/>
      <c r="AQ82" s="180" t="s">
        <v>29</v>
      </c>
      <c r="AR82" s="183"/>
      <c r="AS82" s="183"/>
      <c r="AT82" s="65" t="e">
        <f t="shared" si="36"/>
        <v>#DIV/0!</v>
      </c>
      <c r="AU82" s="61"/>
      <c r="AV82" s="61" t="s">
        <v>29</v>
      </c>
      <c r="AW82" s="183"/>
      <c r="AX82" s="183"/>
      <c r="AY82" s="65" t="e">
        <f t="shared" si="37"/>
        <v>#DIV/0!</v>
      </c>
      <c r="AZ82" s="51">
        <v>10</v>
      </c>
      <c r="BA82" s="61"/>
      <c r="BB82" s="180">
        <v>3</v>
      </c>
      <c r="BC82" s="180">
        <v>3</v>
      </c>
      <c r="BD82" s="65">
        <f t="shared" si="38"/>
        <v>1</v>
      </c>
      <c r="BE82" s="61"/>
      <c r="BF82" s="61" t="s">
        <v>29</v>
      </c>
      <c r="BG82" s="183"/>
      <c r="BH82" s="183"/>
      <c r="BI82" s="65" t="e">
        <f t="shared" si="39"/>
        <v>#DIV/0!</v>
      </c>
      <c r="BJ82" s="61"/>
      <c r="BK82" s="180" t="s">
        <v>29</v>
      </c>
      <c r="BL82" s="183"/>
      <c r="BM82" s="183"/>
      <c r="BN82" s="65" t="e">
        <f t="shared" si="40"/>
        <v>#DIV/0!</v>
      </c>
      <c r="BO82" s="61"/>
      <c r="BP82" s="180" t="s">
        <v>29</v>
      </c>
      <c r="BQ82" s="183"/>
      <c r="BR82" s="183"/>
      <c r="BS82" s="65" t="e">
        <f t="shared" si="41"/>
        <v>#DIV/0!</v>
      </c>
      <c r="BT82" s="61"/>
      <c r="BU82" s="61" t="s">
        <v>29</v>
      </c>
      <c r="BV82" s="183"/>
      <c r="BW82" s="183"/>
      <c r="BX82" s="179" t="e">
        <f t="shared" si="47"/>
        <v>#DIV/0!</v>
      </c>
      <c r="BY82" s="61"/>
      <c r="BZ82" s="61" t="s">
        <v>29</v>
      </c>
      <c r="CA82" s="183"/>
      <c r="CB82" s="183"/>
      <c r="CC82" s="179" t="e">
        <f t="shared" si="43"/>
        <v>#DIV/0!</v>
      </c>
      <c r="CD82" s="61"/>
      <c r="CE82" s="61" t="s">
        <v>29</v>
      </c>
      <c r="CF82" s="183"/>
      <c r="CG82" s="183"/>
      <c r="CH82" s="179" t="e">
        <f t="shared" si="44"/>
        <v>#DIV/0!</v>
      </c>
    </row>
    <row r="83" spans="1:86" s="178" customFormat="1" ht="12.75">
      <c r="A83" s="168" t="str">
        <f>'[1]Medellin'!A18</f>
        <v>41: 30 DE JUNIO</v>
      </c>
      <c r="B83" s="50">
        <v>2014</v>
      </c>
      <c r="C83" s="180" t="s">
        <v>218</v>
      </c>
      <c r="D83" s="186" t="s">
        <v>217</v>
      </c>
      <c r="E83" s="61">
        <v>8</v>
      </c>
      <c r="F83" s="186" t="s">
        <v>216</v>
      </c>
      <c r="G83" s="61"/>
      <c r="H83" s="180" t="s">
        <v>29</v>
      </c>
      <c r="I83" s="186"/>
      <c r="J83" s="184"/>
      <c r="K83" s="185" t="e">
        <f t="shared" si="29"/>
        <v>#DIV/0!</v>
      </c>
      <c r="L83" s="61"/>
      <c r="M83" s="186" t="s">
        <v>29</v>
      </c>
      <c r="N83" s="61"/>
      <c r="O83" s="61"/>
      <c r="P83" s="65" t="e">
        <f t="shared" si="30"/>
        <v>#DIV/0!</v>
      </c>
      <c r="Q83" s="61"/>
      <c r="R83" s="180" t="s">
        <v>29</v>
      </c>
      <c r="S83" s="61"/>
      <c r="T83" s="61"/>
      <c r="U83" s="65" t="e">
        <f t="shared" si="45"/>
        <v>#DIV/0!</v>
      </c>
      <c r="V83" s="61"/>
      <c r="W83" s="180" t="s">
        <v>29</v>
      </c>
      <c r="X83" s="61"/>
      <c r="Y83" s="61"/>
      <c r="Z83" s="65" t="e">
        <f t="shared" si="46"/>
        <v>#DIV/0!</v>
      </c>
      <c r="AA83" s="61"/>
      <c r="AB83" s="180" t="s">
        <v>29</v>
      </c>
      <c r="AC83" s="61"/>
      <c r="AD83" s="61"/>
      <c r="AE83" s="65" t="e">
        <f t="shared" si="33"/>
        <v>#DIV/0!</v>
      </c>
      <c r="AF83" s="61"/>
      <c r="AG83" s="180" t="s">
        <v>29</v>
      </c>
      <c r="AH83" s="61"/>
      <c r="AI83" s="61"/>
      <c r="AJ83" s="65" t="e">
        <f t="shared" si="34"/>
        <v>#DIV/0!</v>
      </c>
      <c r="AK83" s="61"/>
      <c r="AL83" s="180" t="s">
        <v>29</v>
      </c>
      <c r="AM83" s="61"/>
      <c r="AN83" s="61"/>
      <c r="AO83" s="65" t="e">
        <f t="shared" si="35"/>
        <v>#DIV/0!</v>
      </c>
      <c r="AP83" s="39">
        <v>8</v>
      </c>
      <c r="AQ83" s="61"/>
      <c r="AR83" s="61">
        <v>0</v>
      </c>
      <c r="AS83" s="61">
        <v>0</v>
      </c>
      <c r="AT83" s="65" t="e">
        <f t="shared" si="36"/>
        <v>#DIV/0!</v>
      </c>
      <c r="AU83" s="61"/>
      <c r="AV83" s="180" t="s">
        <v>29</v>
      </c>
      <c r="AW83" s="61"/>
      <c r="AX83" s="61"/>
      <c r="AY83" s="65" t="e">
        <f t="shared" si="37"/>
        <v>#DIV/0!</v>
      </c>
      <c r="AZ83" s="61"/>
      <c r="BA83" s="180" t="s">
        <v>29</v>
      </c>
      <c r="BB83" s="61"/>
      <c r="BC83" s="61"/>
      <c r="BD83" s="65" t="e">
        <f t="shared" si="38"/>
        <v>#DIV/0!</v>
      </c>
      <c r="BE83" s="61"/>
      <c r="BF83" s="180" t="s">
        <v>29</v>
      </c>
      <c r="BG83" s="61"/>
      <c r="BH83" s="61"/>
      <c r="BI83" s="65" t="e">
        <f t="shared" si="39"/>
        <v>#DIV/0!</v>
      </c>
      <c r="BJ83" s="78">
        <v>12</v>
      </c>
      <c r="BK83" s="180"/>
      <c r="BL83" s="61">
        <v>0</v>
      </c>
      <c r="BM83" s="61">
        <v>0</v>
      </c>
      <c r="BN83" s="65" t="e">
        <f t="shared" si="40"/>
        <v>#DIV/0!</v>
      </c>
      <c r="BO83" s="39">
        <v>13</v>
      </c>
      <c r="BP83" s="61"/>
      <c r="BQ83" s="61">
        <v>41</v>
      </c>
      <c r="BR83" s="61">
        <v>4</v>
      </c>
      <c r="BS83" s="65">
        <f t="shared" si="41"/>
        <v>10.25</v>
      </c>
      <c r="BT83" s="61"/>
      <c r="BU83" s="180" t="s">
        <v>29</v>
      </c>
      <c r="BV83" s="61"/>
      <c r="BW83" s="61"/>
      <c r="BX83" s="179" t="e">
        <f t="shared" si="47"/>
        <v>#DIV/0!</v>
      </c>
      <c r="BY83" s="61"/>
      <c r="BZ83" s="180" t="s">
        <v>29</v>
      </c>
      <c r="CA83" s="61"/>
      <c r="CB83" s="61"/>
      <c r="CC83" s="179" t="e">
        <f t="shared" si="43"/>
        <v>#DIV/0!</v>
      </c>
      <c r="CD83" s="61"/>
      <c r="CE83" s="180" t="s">
        <v>29</v>
      </c>
      <c r="CF83" s="61"/>
      <c r="CG83" s="61"/>
      <c r="CH83" s="179" t="e">
        <f t="shared" si="44"/>
        <v>#DIV/0!</v>
      </c>
    </row>
    <row r="84" spans="1:86" s="178" customFormat="1" ht="12.75">
      <c r="A84" s="168" t="str">
        <f>'[1]Medellin'!A18</f>
        <v>41: 30 DE JUNIO</v>
      </c>
      <c r="B84" s="50">
        <v>2014</v>
      </c>
      <c r="C84" s="180" t="s">
        <v>230</v>
      </c>
      <c r="D84" s="186" t="s">
        <v>229</v>
      </c>
      <c r="E84" s="61">
        <v>1</v>
      </c>
      <c r="F84" s="186" t="s">
        <v>228</v>
      </c>
      <c r="G84" s="61"/>
      <c r="H84" s="180" t="s">
        <v>29</v>
      </c>
      <c r="I84" s="184"/>
      <c r="J84" s="184"/>
      <c r="K84" s="185" t="e">
        <f t="shared" si="29"/>
        <v>#DIV/0!</v>
      </c>
      <c r="L84" s="61"/>
      <c r="M84" s="184" t="s">
        <v>29</v>
      </c>
      <c r="N84" s="183"/>
      <c r="O84" s="183"/>
      <c r="P84" s="65" t="e">
        <f t="shared" si="30"/>
        <v>#DIV/0!</v>
      </c>
      <c r="Q84" s="61"/>
      <c r="R84" s="184" t="s">
        <v>29</v>
      </c>
      <c r="S84" s="183"/>
      <c r="T84" s="183"/>
      <c r="U84" s="65" t="e">
        <f t="shared" si="45"/>
        <v>#DIV/0!</v>
      </c>
      <c r="V84" s="61"/>
      <c r="W84" s="184" t="s">
        <v>29</v>
      </c>
      <c r="X84" s="183"/>
      <c r="Y84" s="183"/>
      <c r="Z84" s="65" t="e">
        <f t="shared" si="46"/>
        <v>#DIV/0!</v>
      </c>
      <c r="AA84" s="61"/>
      <c r="AB84" s="184" t="s">
        <v>29</v>
      </c>
      <c r="AC84" s="183"/>
      <c r="AD84" s="183"/>
      <c r="AE84" s="65" t="e">
        <f t="shared" si="33"/>
        <v>#DIV/0!</v>
      </c>
      <c r="AF84" s="61"/>
      <c r="AG84" s="184" t="s">
        <v>29</v>
      </c>
      <c r="AH84" s="183"/>
      <c r="AI84" s="183"/>
      <c r="AJ84" s="65" t="e">
        <f t="shared" si="34"/>
        <v>#DIV/0!</v>
      </c>
      <c r="AK84" s="61"/>
      <c r="AL84" s="180" t="s">
        <v>29</v>
      </c>
      <c r="AM84" s="183"/>
      <c r="AN84" s="183"/>
      <c r="AO84" s="65" t="e">
        <f t="shared" si="35"/>
        <v>#DIV/0!</v>
      </c>
      <c r="AP84" s="39">
        <v>8</v>
      </c>
      <c r="AQ84" s="61"/>
      <c r="AR84" s="180">
        <v>4</v>
      </c>
      <c r="AS84" s="180">
        <v>3</v>
      </c>
      <c r="AT84" s="65">
        <f t="shared" si="36"/>
        <v>1.3333333333333333</v>
      </c>
      <c r="AU84" s="61"/>
      <c r="AV84" s="61" t="s">
        <v>29</v>
      </c>
      <c r="AW84" s="183"/>
      <c r="AX84" s="183"/>
      <c r="AY84" s="65" t="e">
        <f t="shared" si="37"/>
        <v>#DIV/0!</v>
      </c>
      <c r="AZ84" s="61"/>
      <c r="BA84" s="180" t="s">
        <v>29</v>
      </c>
      <c r="BB84" s="183"/>
      <c r="BC84" s="183"/>
      <c r="BD84" s="65" t="e">
        <f t="shared" si="38"/>
        <v>#DIV/0!</v>
      </c>
      <c r="BE84" s="61"/>
      <c r="BF84" s="61" t="s">
        <v>29</v>
      </c>
      <c r="BG84" s="183"/>
      <c r="BH84" s="183"/>
      <c r="BI84" s="65" t="e">
        <f t="shared" si="39"/>
        <v>#DIV/0!</v>
      </c>
      <c r="BJ84" s="78">
        <v>12</v>
      </c>
      <c r="BK84" s="61"/>
      <c r="BL84" s="180">
        <v>0</v>
      </c>
      <c r="BM84" s="180">
        <v>1</v>
      </c>
      <c r="BN84" s="65">
        <f t="shared" si="40"/>
        <v>0</v>
      </c>
      <c r="BO84" s="39">
        <v>13</v>
      </c>
      <c r="BP84" s="61"/>
      <c r="BQ84" s="180">
        <v>215</v>
      </c>
      <c r="BR84" s="180">
        <v>14</v>
      </c>
      <c r="BS84" s="65">
        <f t="shared" si="41"/>
        <v>15.357142857142858</v>
      </c>
      <c r="BT84" s="51">
        <v>14</v>
      </c>
      <c r="BU84" s="61"/>
      <c r="BV84" s="180">
        <v>0</v>
      </c>
      <c r="BW84" s="180">
        <v>0</v>
      </c>
      <c r="BX84" s="179" t="e">
        <f t="shared" si="47"/>
        <v>#DIV/0!</v>
      </c>
      <c r="BY84" s="22">
        <v>15</v>
      </c>
      <c r="BZ84" s="61"/>
      <c r="CA84" s="180">
        <v>0</v>
      </c>
      <c r="CB84" s="180">
        <v>0</v>
      </c>
      <c r="CC84" s="179" t="e">
        <f t="shared" si="43"/>
        <v>#DIV/0!</v>
      </c>
      <c r="CD84" s="51">
        <v>16</v>
      </c>
      <c r="CE84" s="61"/>
      <c r="CF84" s="180">
        <v>0</v>
      </c>
      <c r="CG84" s="180">
        <v>0</v>
      </c>
      <c r="CH84" s="179" t="e">
        <f t="shared" si="44"/>
        <v>#DIV/0!</v>
      </c>
    </row>
    <row r="85" spans="1:86" s="178" customFormat="1" ht="12.75">
      <c r="A85" s="168" t="str">
        <f>'[1]Medellin'!A18</f>
        <v>41: 30 DE JUNIO</v>
      </c>
      <c r="B85" s="50">
        <v>2014</v>
      </c>
      <c r="C85" s="180" t="s">
        <v>227</v>
      </c>
      <c r="D85" s="186" t="s">
        <v>226</v>
      </c>
      <c r="E85" s="61">
        <v>9</v>
      </c>
      <c r="F85" s="187" t="s">
        <v>225</v>
      </c>
      <c r="G85" s="125">
        <v>1</v>
      </c>
      <c r="H85" s="61"/>
      <c r="I85" s="186" t="s">
        <v>224</v>
      </c>
      <c r="J85" s="186" t="s">
        <v>223</v>
      </c>
      <c r="K85" s="185">
        <f t="shared" si="29"/>
        <v>1.0526315789473684</v>
      </c>
      <c r="L85" s="61"/>
      <c r="M85" s="186" t="s">
        <v>29</v>
      </c>
      <c r="N85" s="61"/>
      <c r="O85" s="61"/>
      <c r="P85" s="65" t="e">
        <f t="shared" si="30"/>
        <v>#DIV/0!</v>
      </c>
      <c r="Q85" s="61"/>
      <c r="R85" s="186" t="s">
        <v>29</v>
      </c>
      <c r="S85" s="61"/>
      <c r="T85" s="61"/>
      <c r="U85" s="65" t="e">
        <f t="shared" si="45"/>
        <v>#DIV/0!</v>
      </c>
      <c r="V85" s="61"/>
      <c r="W85" s="186" t="s">
        <v>29</v>
      </c>
      <c r="X85" s="61"/>
      <c r="Y85" s="61"/>
      <c r="Z85" s="65" t="e">
        <f t="shared" si="46"/>
        <v>#DIV/0!</v>
      </c>
      <c r="AA85" s="61"/>
      <c r="AB85" s="186" t="s">
        <v>29</v>
      </c>
      <c r="AC85" s="61"/>
      <c r="AD85" s="61"/>
      <c r="AE85" s="65" t="e">
        <f t="shared" si="33"/>
        <v>#DIV/0!</v>
      </c>
      <c r="AF85" s="61"/>
      <c r="AG85" s="186" t="s">
        <v>29</v>
      </c>
      <c r="AH85" s="61"/>
      <c r="AI85" s="61"/>
      <c r="AJ85" s="65" t="e">
        <f t="shared" si="34"/>
        <v>#DIV/0!</v>
      </c>
      <c r="AK85" s="51">
        <v>7</v>
      </c>
      <c r="AL85" s="180"/>
      <c r="AM85" s="61">
        <v>16</v>
      </c>
      <c r="AN85" s="61">
        <v>11</v>
      </c>
      <c r="AO85" s="65">
        <f t="shared" si="35"/>
        <v>1.4545454545454546</v>
      </c>
      <c r="AP85" s="61"/>
      <c r="AQ85" s="180" t="s">
        <v>29</v>
      </c>
      <c r="AR85" s="61"/>
      <c r="AS85" s="61"/>
      <c r="AT85" s="65" t="e">
        <f t="shared" si="36"/>
        <v>#DIV/0!</v>
      </c>
      <c r="AU85" s="61"/>
      <c r="AV85" s="180" t="s">
        <v>29</v>
      </c>
      <c r="AW85" s="61"/>
      <c r="AX85" s="61"/>
      <c r="AY85" s="65" t="e">
        <f t="shared" si="37"/>
        <v>#DIV/0!</v>
      </c>
      <c r="AZ85" s="51">
        <v>10</v>
      </c>
      <c r="BA85" s="180"/>
      <c r="BB85" s="61">
        <v>36</v>
      </c>
      <c r="BC85" s="61">
        <v>36</v>
      </c>
      <c r="BD85" s="65">
        <f t="shared" si="38"/>
        <v>1</v>
      </c>
      <c r="BE85" s="61"/>
      <c r="BF85" s="180" t="s">
        <v>29</v>
      </c>
      <c r="BG85" s="61"/>
      <c r="BH85" s="61"/>
      <c r="BI85" s="65" t="e">
        <f t="shared" si="39"/>
        <v>#DIV/0!</v>
      </c>
      <c r="BJ85" s="61"/>
      <c r="BK85" s="180" t="s">
        <v>29</v>
      </c>
      <c r="BL85" s="61"/>
      <c r="BM85" s="61"/>
      <c r="BN85" s="65" t="e">
        <f t="shared" si="40"/>
        <v>#DIV/0!</v>
      </c>
      <c r="BO85" s="61"/>
      <c r="BP85" s="180" t="s">
        <v>29</v>
      </c>
      <c r="BQ85" s="61"/>
      <c r="BR85" s="61"/>
      <c r="BS85" s="65" t="e">
        <f t="shared" si="41"/>
        <v>#DIV/0!</v>
      </c>
      <c r="BT85" s="61"/>
      <c r="BU85" s="180" t="s">
        <v>29</v>
      </c>
      <c r="BV85" s="61"/>
      <c r="BW85" s="61"/>
      <c r="BX85" s="179" t="e">
        <f t="shared" si="47"/>
        <v>#DIV/0!</v>
      </c>
      <c r="BY85" s="61"/>
      <c r="BZ85" s="180" t="s">
        <v>29</v>
      </c>
      <c r="CA85" s="61"/>
      <c r="CB85" s="61"/>
      <c r="CC85" s="179" t="e">
        <f t="shared" si="43"/>
        <v>#DIV/0!</v>
      </c>
      <c r="CD85" s="61"/>
      <c r="CE85" s="180" t="s">
        <v>29</v>
      </c>
      <c r="CF85" s="61"/>
      <c r="CG85" s="61"/>
      <c r="CH85" s="179" t="e">
        <f t="shared" si="44"/>
        <v>#DIV/0!</v>
      </c>
    </row>
    <row r="86" spans="1:86" s="178" customFormat="1" ht="12.75">
      <c r="A86" s="168" t="str">
        <f>'[1]Medellin'!A18</f>
        <v>41: 30 DE JUNIO</v>
      </c>
      <c r="B86" s="50">
        <v>2014</v>
      </c>
      <c r="C86" s="180" t="s">
        <v>235</v>
      </c>
      <c r="D86" s="186" t="s">
        <v>234</v>
      </c>
      <c r="E86" s="61">
        <v>9</v>
      </c>
      <c r="F86" s="186" t="s">
        <v>233</v>
      </c>
      <c r="G86" s="125">
        <v>1</v>
      </c>
      <c r="H86" s="180"/>
      <c r="I86" s="186" t="s">
        <v>232</v>
      </c>
      <c r="J86" s="186" t="s">
        <v>231</v>
      </c>
      <c r="K86" s="185">
        <f t="shared" si="29"/>
        <v>1.1666666666666667</v>
      </c>
      <c r="L86" s="61"/>
      <c r="M86" s="186" t="s">
        <v>29</v>
      </c>
      <c r="N86" s="183"/>
      <c r="O86" s="183"/>
      <c r="P86" s="65"/>
      <c r="Q86" s="61"/>
      <c r="R86" s="186" t="s">
        <v>29</v>
      </c>
      <c r="S86" s="183"/>
      <c r="T86" s="183"/>
      <c r="U86" s="65"/>
      <c r="V86" s="61"/>
      <c r="W86" s="186" t="s">
        <v>29</v>
      </c>
      <c r="X86" s="183"/>
      <c r="Y86" s="183"/>
      <c r="Z86" s="65"/>
      <c r="AB86" s="186" t="s">
        <v>29</v>
      </c>
      <c r="AC86" s="183"/>
      <c r="AD86" s="183"/>
      <c r="AE86" s="61"/>
      <c r="AF86" s="61"/>
      <c r="AG86" s="186" t="s">
        <v>29</v>
      </c>
      <c r="AH86" s="183"/>
      <c r="AI86" s="183"/>
      <c r="AJ86" s="65"/>
      <c r="AK86" s="51">
        <v>7</v>
      </c>
      <c r="AL86" s="180"/>
      <c r="AM86" s="180">
        <v>62</v>
      </c>
      <c r="AN86" s="180">
        <v>33</v>
      </c>
      <c r="AO86" s="65">
        <f t="shared" si="35"/>
        <v>1.878787878787879</v>
      </c>
      <c r="AP86" s="39">
        <v>8</v>
      </c>
      <c r="AQ86" s="61"/>
      <c r="AR86" s="180">
        <v>15</v>
      </c>
      <c r="AS86" s="180">
        <v>11</v>
      </c>
      <c r="AT86" s="65">
        <f t="shared" si="36"/>
        <v>1.3636363636363635</v>
      </c>
      <c r="AU86" s="61"/>
      <c r="AV86" s="180" t="s">
        <v>29</v>
      </c>
      <c r="AW86" s="183"/>
      <c r="AX86" s="183"/>
      <c r="AY86" s="65"/>
      <c r="AZ86" s="51">
        <v>10</v>
      </c>
      <c r="BA86" s="180"/>
      <c r="BB86" s="180">
        <v>29</v>
      </c>
      <c r="BC86" s="180">
        <v>29</v>
      </c>
      <c r="BD86" s="65">
        <f t="shared" si="38"/>
        <v>1</v>
      </c>
      <c r="BE86" s="61"/>
      <c r="BF86" s="180" t="s">
        <v>29</v>
      </c>
      <c r="BG86" s="183"/>
      <c r="BH86" s="183"/>
      <c r="BI86" s="65"/>
      <c r="BJ86" s="78">
        <v>12</v>
      </c>
      <c r="BK86" s="61"/>
      <c r="BL86" s="180">
        <v>0</v>
      </c>
      <c r="BM86" s="180">
        <v>0</v>
      </c>
      <c r="BN86" s="65" t="e">
        <f>BL86/BM86</f>
        <v>#DIV/0!</v>
      </c>
      <c r="BO86" s="39">
        <v>13</v>
      </c>
      <c r="BP86" s="61"/>
      <c r="BQ86" s="180">
        <v>658</v>
      </c>
      <c r="BR86" s="180">
        <v>37</v>
      </c>
      <c r="BS86" s="65">
        <f t="shared" si="41"/>
        <v>17.783783783783782</v>
      </c>
      <c r="BT86" s="180"/>
      <c r="BU86" s="180" t="s">
        <v>29</v>
      </c>
      <c r="BV86" s="180"/>
      <c r="BW86" s="180"/>
      <c r="BX86" s="179" t="e">
        <f t="shared" si="47"/>
        <v>#DIV/0!</v>
      </c>
      <c r="BY86" s="22">
        <v>15</v>
      </c>
      <c r="BZ86" s="180"/>
      <c r="CA86" s="180">
        <v>0</v>
      </c>
      <c r="CB86" s="180">
        <v>0</v>
      </c>
      <c r="CC86" s="188" t="e">
        <f>CA86/CB86</f>
        <v>#DIV/0!</v>
      </c>
      <c r="CD86" s="61"/>
      <c r="CE86" s="180" t="s">
        <v>29</v>
      </c>
      <c r="CF86" s="180"/>
      <c r="CG86" s="180"/>
      <c r="CH86" s="179"/>
    </row>
    <row r="87" spans="1:86" s="170" customFormat="1" ht="12.75">
      <c r="A87" s="168" t="str">
        <f>'[1]Medellin'!A18</f>
        <v>41: 30 DE JUNIO</v>
      </c>
      <c r="B87" s="50">
        <v>2014</v>
      </c>
      <c r="C87" s="50" t="s">
        <v>240</v>
      </c>
      <c r="D87" s="115" t="s">
        <v>239</v>
      </c>
      <c r="E87" s="50">
        <v>1</v>
      </c>
      <c r="F87" s="115" t="s">
        <v>238</v>
      </c>
      <c r="G87" s="125">
        <v>1</v>
      </c>
      <c r="H87" s="50"/>
      <c r="I87" s="115" t="s">
        <v>237</v>
      </c>
      <c r="J87" s="115" t="s">
        <v>236</v>
      </c>
      <c r="K87" s="169">
        <f t="shared" si="29"/>
        <v>1.1549295774647887</v>
      </c>
      <c r="L87" s="50"/>
      <c r="M87" s="115" t="s">
        <v>29</v>
      </c>
      <c r="N87" s="50"/>
      <c r="O87" s="50"/>
      <c r="P87" s="118" t="e">
        <f>N87/O87</f>
        <v>#DIV/0!</v>
      </c>
      <c r="Q87" s="50"/>
      <c r="R87" s="115" t="s">
        <v>29</v>
      </c>
      <c r="S87" s="50"/>
      <c r="T87" s="50"/>
      <c r="U87" s="118" t="e">
        <f>S87/T87</f>
        <v>#DIV/0!</v>
      </c>
      <c r="V87" s="50"/>
      <c r="W87" s="115" t="s">
        <v>29</v>
      </c>
      <c r="X87" s="50"/>
      <c r="Y87" s="50"/>
      <c r="Z87" s="118" t="e">
        <f>X87/Y87</f>
        <v>#DIV/0!</v>
      </c>
      <c r="AA87" s="50"/>
      <c r="AB87" s="115" t="s">
        <v>29</v>
      </c>
      <c r="AC87" s="50"/>
      <c r="AD87" s="50"/>
      <c r="AE87" s="118" t="e">
        <f>AC87/AD87</f>
        <v>#DIV/0!</v>
      </c>
      <c r="AF87" s="115"/>
      <c r="AG87" s="170" t="s">
        <v>29</v>
      </c>
      <c r="AH87" s="50"/>
      <c r="AI87" s="50"/>
      <c r="AJ87" s="118" t="e">
        <f>AH87/AI87</f>
        <v>#DIV/0!</v>
      </c>
      <c r="AK87" s="51">
        <v>7</v>
      </c>
      <c r="AL87" s="50"/>
      <c r="AM87" s="50">
        <v>43</v>
      </c>
      <c r="AN87" s="50">
        <v>26</v>
      </c>
      <c r="AO87" s="118">
        <f t="shared" si="35"/>
        <v>1.6538461538461537</v>
      </c>
      <c r="AP87" s="39">
        <v>8</v>
      </c>
      <c r="AQ87" s="50"/>
      <c r="AR87" s="50">
        <v>0</v>
      </c>
      <c r="AS87" s="50">
        <v>0</v>
      </c>
      <c r="AT87" s="118" t="e">
        <f t="shared" si="36"/>
        <v>#DIV/0!</v>
      </c>
      <c r="AU87" s="50"/>
      <c r="AV87" s="50" t="s">
        <v>29</v>
      </c>
      <c r="AW87" s="50"/>
      <c r="AX87" s="50"/>
      <c r="AY87" s="118" t="e">
        <f>AW87/AX87</f>
        <v>#DIV/0!</v>
      </c>
      <c r="AZ87" s="51">
        <v>10</v>
      </c>
      <c r="BA87" s="50"/>
      <c r="BB87" s="50">
        <v>140</v>
      </c>
      <c r="BC87" s="50">
        <v>137</v>
      </c>
      <c r="BD87" s="118">
        <f t="shared" si="38"/>
        <v>1.0218978102189782</v>
      </c>
      <c r="BE87" s="50"/>
      <c r="BF87" s="50" t="s">
        <v>29</v>
      </c>
      <c r="BG87" s="50"/>
      <c r="BH87" s="50"/>
      <c r="BI87" s="118" t="e">
        <f>BG87/BH87</f>
        <v>#DIV/0!</v>
      </c>
      <c r="BJ87" s="78">
        <v>12</v>
      </c>
      <c r="BK87" s="50"/>
      <c r="BL87" s="50">
        <v>0</v>
      </c>
      <c r="BM87" s="50">
        <v>6</v>
      </c>
      <c r="BN87" s="118">
        <f>BL87*100/BM87</f>
        <v>0</v>
      </c>
      <c r="BO87" s="39">
        <v>13</v>
      </c>
      <c r="BP87" s="50"/>
      <c r="BQ87" s="50">
        <v>478</v>
      </c>
      <c r="BR87" s="50">
        <v>19</v>
      </c>
      <c r="BS87" s="118">
        <f t="shared" si="41"/>
        <v>25.157894736842106</v>
      </c>
      <c r="BT87" s="51">
        <v>14</v>
      </c>
      <c r="BU87" s="50"/>
      <c r="BV87" s="50">
        <v>0</v>
      </c>
      <c r="BW87" s="50">
        <v>0</v>
      </c>
      <c r="BX87" s="120" t="e">
        <f t="shared" si="47"/>
        <v>#DIV/0!</v>
      </c>
      <c r="BY87" s="22">
        <v>15</v>
      </c>
      <c r="BZ87" s="50"/>
      <c r="CA87" s="50">
        <v>0</v>
      </c>
      <c r="CB87" s="50">
        <v>0</v>
      </c>
      <c r="CC87" s="120" t="e">
        <f>CA87*100000/CB87</f>
        <v>#DIV/0!</v>
      </c>
      <c r="CD87" s="51">
        <v>16</v>
      </c>
      <c r="CE87" s="50"/>
      <c r="CF87" s="50">
        <v>0</v>
      </c>
      <c r="CG87" s="50">
        <v>0</v>
      </c>
      <c r="CH87" s="120" t="e">
        <f>CF87*100000/CG87</f>
        <v>#DIV/0!</v>
      </c>
    </row>
    <row r="88" spans="1:86" s="178" customFormat="1" ht="12.75">
      <c r="A88" s="168" t="str">
        <f>'[1]Medellin'!A18</f>
        <v>41: 30 DE JUNIO</v>
      </c>
      <c r="B88" s="50">
        <v>2014</v>
      </c>
      <c r="C88" s="180" t="s">
        <v>245</v>
      </c>
      <c r="D88" s="186" t="s">
        <v>244</v>
      </c>
      <c r="E88" s="61">
        <v>7</v>
      </c>
      <c r="F88" s="186" t="s">
        <v>243</v>
      </c>
      <c r="G88" s="125">
        <v>1</v>
      </c>
      <c r="H88" s="180"/>
      <c r="I88" s="186" t="s">
        <v>242</v>
      </c>
      <c r="J88" s="186" t="s">
        <v>241</v>
      </c>
      <c r="K88" s="185">
        <f t="shared" si="29"/>
        <v>1.125</v>
      </c>
      <c r="L88" s="61"/>
      <c r="M88" s="184" t="s">
        <v>29</v>
      </c>
      <c r="N88" s="183"/>
      <c r="O88" s="183"/>
      <c r="P88" s="65" t="e">
        <f>N88/O88</f>
        <v>#DIV/0!</v>
      </c>
      <c r="Q88" s="61"/>
      <c r="R88" s="184" t="s">
        <v>29</v>
      </c>
      <c r="S88" s="183"/>
      <c r="T88" s="183"/>
      <c r="U88" s="65" t="e">
        <f>S88/T88</f>
        <v>#DIV/0!</v>
      </c>
      <c r="V88" s="61"/>
      <c r="W88" s="184" t="s">
        <v>29</v>
      </c>
      <c r="X88" s="183"/>
      <c r="Y88" s="183"/>
      <c r="Z88" s="65" t="e">
        <f>X88/Y88</f>
        <v>#DIV/0!</v>
      </c>
      <c r="AA88" s="61"/>
      <c r="AB88" s="184" t="s">
        <v>29</v>
      </c>
      <c r="AC88" s="183"/>
      <c r="AD88" s="183"/>
      <c r="AE88" s="65" t="e">
        <f>AC88/AD88</f>
        <v>#DIV/0!</v>
      </c>
      <c r="AF88" s="61"/>
      <c r="AG88" s="184" t="s">
        <v>29</v>
      </c>
      <c r="AH88" s="183"/>
      <c r="AI88" s="183"/>
      <c r="AJ88" s="65" t="e">
        <f>AH88/AI88</f>
        <v>#DIV/0!</v>
      </c>
      <c r="AK88" s="51">
        <v>7</v>
      </c>
      <c r="AL88" s="180"/>
      <c r="AM88" s="180">
        <v>91</v>
      </c>
      <c r="AN88" s="180">
        <v>27</v>
      </c>
      <c r="AO88" s="65">
        <f t="shared" si="35"/>
        <v>3.3703703703703702</v>
      </c>
      <c r="AP88" s="39">
        <v>8</v>
      </c>
      <c r="AQ88" s="61"/>
      <c r="AR88" s="180">
        <v>65</v>
      </c>
      <c r="AS88" s="180">
        <v>26</v>
      </c>
      <c r="AT88" s="65">
        <f t="shared" si="36"/>
        <v>2.5</v>
      </c>
      <c r="AU88" s="61"/>
      <c r="AV88" s="61" t="s">
        <v>29</v>
      </c>
      <c r="AW88" s="180"/>
      <c r="AX88" s="180"/>
      <c r="AY88" s="65" t="e">
        <f>AW88/AX88</f>
        <v>#DIV/0!</v>
      </c>
      <c r="AZ88" s="51">
        <v>10</v>
      </c>
      <c r="BA88" s="180"/>
      <c r="BB88" s="180">
        <v>37</v>
      </c>
      <c r="BC88" s="180">
        <v>37</v>
      </c>
      <c r="BD88" s="65">
        <f t="shared" si="38"/>
        <v>1</v>
      </c>
      <c r="BE88" s="61"/>
      <c r="BF88" s="61" t="s">
        <v>29</v>
      </c>
      <c r="BG88" s="183"/>
      <c r="BH88" s="183"/>
      <c r="BI88" s="65" t="e">
        <f>BG88/BH88</f>
        <v>#DIV/0!</v>
      </c>
      <c r="BJ88" s="78">
        <v>12</v>
      </c>
      <c r="BK88" s="61"/>
      <c r="BL88" s="180">
        <v>0</v>
      </c>
      <c r="BM88" s="180">
        <v>6</v>
      </c>
      <c r="BN88" s="65">
        <f>BL88*100/BM88</f>
        <v>0</v>
      </c>
      <c r="BO88" s="39">
        <v>13</v>
      </c>
      <c r="BP88" s="61"/>
      <c r="BQ88" s="180">
        <v>427</v>
      </c>
      <c r="BR88" s="180">
        <v>29</v>
      </c>
      <c r="BS88" s="65">
        <f t="shared" si="41"/>
        <v>14.724137931034482</v>
      </c>
      <c r="BT88" s="51">
        <v>14</v>
      </c>
      <c r="BU88" s="61"/>
      <c r="BV88" s="180">
        <v>0</v>
      </c>
      <c r="BW88" s="180">
        <v>0</v>
      </c>
      <c r="BX88" s="179" t="e">
        <f t="shared" si="47"/>
        <v>#DIV/0!</v>
      </c>
      <c r="BY88" s="22">
        <v>15</v>
      </c>
      <c r="BZ88" s="38"/>
      <c r="CA88" s="50">
        <v>0</v>
      </c>
      <c r="CB88" s="50">
        <v>0</v>
      </c>
      <c r="CC88" s="179" t="e">
        <f>CA88*100000/CB88</f>
        <v>#DIV/0!</v>
      </c>
      <c r="CD88" s="51">
        <v>16</v>
      </c>
      <c r="CE88" s="61"/>
      <c r="CF88" s="180">
        <v>0</v>
      </c>
      <c r="CG88" s="180">
        <v>0</v>
      </c>
      <c r="CH88" s="179" t="e">
        <f>CF88*100000/CG88</f>
        <v>#DIV/0!</v>
      </c>
    </row>
    <row r="89" spans="1:86" s="190" customFormat="1" ht="12.75">
      <c r="A89" s="198">
        <v>41</v>
      </c>
      <c r="B89" s="180">
        <v>2015</v>
      </c>
      <c r="C89" s="204" t="s">
        <v>266</v>
      </c>
      <c r="D89" s="198">
        <v>800050068</v>
      </c>
      <c r="E89" s="198">
        <v>5</v>
      </c>
      <c r="F89" s="198">
        <v>680010189101</v>
      </c>
      <c r="G89" s="125">
        <v>1</v>
      </c>
      <c r="H89" s="198"/>
      <c r="I89" s="180">
        <v>1472</v>
      </c>
      <c r="J89" s="180">
        <v>380</v>
      </c>
      <c r="K89" s="191">
        <f t="shared" si="29"/>
        <v>3.873684210526316</v>
      </c>
      <c r="L89" s="203"/>
      <c r="M89" s="198" t="s">
        <v>29</v>
      </c>
      <c r="N89" s="180">
        <v>0</v>
      </c>
      <c r="O89" s="180">
        <v>0</v>
      </c>
      <c r="P89" s="191">
        <v>0</v>
      </c>
      <c r="Q89" s="203"/>
      <c r="R89" s="198" t="s">
        <v>29</v>
      </c>
      <c r="S89" s="180">
        <v>0</v>
      </c>
      <c r="T89" s="180">
        <v>0</v>
      </c>
      <c r="U89" s="191">
        <v>0</v>
      </c>
      <c r="V89" s="203"/>
      <c r="W89" s="198" t="s">
        <v>29</v>
      </c>
      <c r="X89" s="180">
        <v>0</v>
      </c>
      <c r="Y89" s="180">
        <v>0</v>
      </c>
      <c r="Z89" s="191">
        <v>0</v>
      </c>
      <c r="AA89" s="203"/>
      <c r="AB89" s="198" t="s">
        <v>29</v>
      </c>
      <c r="AC89" s="180">
        <v>0</v>
      </c>
      <c r="AD89" s="180">
        <v>0</v>
      </c>
      <c r="AE89" s="191">
        <v>0</v>
      </c>
      <c r="AF89" s="203"/>
      <c r="AG89" s="198" t="s">
        <v>29</v>
      </c>
      <c r="AH89" s="180">
        <v>0</v>
      </c>
      <c r="AI89" s="180">
        <v>0</v>
      </c>
      <c r="AJ89" s="191">
        <v>0</v>
      </c>
      <c r="AK89" s="203"/>
      <c r="AL89" s="198" t="s">
        <v>29</v>
      </c>
      <c r="AM89" s="180">
        <v>0</v>
      </c>
      <c r="AN89" s="180">
        <v>0</v>
      </c>
      <c r="AO89" s="191">
        <v>0</v>
      </c>
      <c r="AP89" s="198"/>
      <c r="AQ89" s="198" t="s">
        <v>29</v>
      </c>
      <c r="AR89" s="180">
        <v>0</v>
      </c>
      <c r="AS89" s="180">
        <v>0</v>
      </c>
      <c r="AT89" s="191">
        <v>0</v>
      </c>
      <c r="AU89" s="180"/>
      <c r="AV89" s="180" t="s">
        <v>29</v>
      </c>
      <c r="AW89" s="180">
        <v>0</v>
      </c>
      <c r="AX89" s="180">
        <v>0</v>
      </c>
      <c r="AY89" s="191">
        <v>0</v>
      </c>
      <c r="AZ89" s="198"/>
      <c r="BA89" s="198" t="s">
        <v>29</v>
      </c>
      <c r="BB89" s="180">
        <v>0</v>
      </c>
      <c r="BC89" s="180">
        <v>0</v>
      </c>
      <c r="BD89" s="191">
        <v>0</v>
      </c>
      <c r="BE89" s="180"/>
      <c r="BF89" s="180" t="s">
        <v>29</v>
      </c>
      <c r="BG89" s="180">
        <v>0</v>
      </c>
      <c r="BH89" s="180">
        <v>0</v>
      </c>
      <c r="BI89" s="191">
        <v>0</v>
      </c>
      <c r="BJ89" s="180"/>
      <c r="BK89" s="180" t="s">
        <v>29</v>
      </c>
      <c r="BL89" s="180">
        <v>0</v>
      </c>
      <c r="BM89" s="180">
        <v>0</v>
      </c>
      <c r="BN89" s="180">
        <v>0</v>
      </c>
      <c r="BO89" s="180"/>
      <c r="BP89" s="180" t="s">
        <v>29</v>
      </c>
      <c r="BQ89" s="180">
        <v>0</v>
      </c>
      <c r="BR89" s="180">
        <v>0</v>
      </c>
      <c r="BS89" s="191">
        <v>0</v>
      </c>
      <c r="BT89" s="180"/>
      <c r="BU89" s="180" t="s">
        <v>29</v>
      </c>
      <c r="BV89" s="180">
        <v>0</v>
      </c>
      <c r="BW89" s="180">
        <v>0</v>
      </c>
      <c r="BX89" s="191">
        <v>0</v>
      </c>
      <c r="BY89" s="180"/>
      <c r="BZ89" s="180" t="s">
        <v>29</v>
      </c>
      <c r="CA89" s="180">
        <v>0</v>
      </c>
      <c r="CB89" s="180">
        <v>0</v>
      </c>
      <c r="CC89" s="191">
        <v>0</v>
      </c>
      <c r="CD89" s="180"/>
      <c r="CE89" s="180" t="s">
        <v>29</v>
      </c>
      <c r="CF89" s="180">
        <v>0</v>
      </c>
      <c r="CG89" s="180">
        <v>0</v>
      </c>
      <c r="CH89" s="191">
        <v>0</v>
      </c>
    </row>
    <row r="90" spans="1:86" s="190" customFormat="1" ht="15">
      <c r="A90" s="198">
        <v>41</v>
      </c>
      <c r="B90" s="180">
        <v>2015</v>
      </c>
      <c r="C90" s="204" t="s">
        <v>266</v>
      </c>
      <c r="D90" s="198">
        <v>800050068</v>
      </c>
      <c r="E90" s="198">
        <v>5</v>
      </c>
      <c r="F90" s="198">
        <v>680010189113</v>
      </c>
      <c r="G90" s="125">
        <v>1</v>
      </c>
      <c r="H90" s="198"/>
      <c r="I90" s="180">
        <v>7016</v>
      </c>
      <c r="J90" s="180">
        <v>1561</v>
      </c>
      <c r="K90" s="191">
        <f t="shared" si="29"/>
        <v>4.494554772581679</v>
      </c>
      <c r="L90" s="51">
        <v>2</v>
      </c>
      <c r="M90" s="198"/>
      <c r="N90" s="180">
        <v>670</v>
      </c>
      <c r="O90" s="180">
        <v>142</v>
      </c>
      <c r="P90" s="191">
        <f>N90/O90</f>
        <v>4.71830985915493</v>
      </c>
      <c r="Q90" s="51">
        <v>3</v>
      </c>
      <c r="R90" s="198"/>
      <c r="S90" s="206">
        <v>277</v>
      </c>
      <c r="T90" s="206">
        <v>37</v>
      </c>
      <c r="U90" s="191">
        <f>S90/T90</f>
        <v>7.486486486486487</v>
      </c>
      <c r="V90" s="51">
        <v>4</v>
      </c>
      <c r="W90" s="198"/>
      <c r="X90" s="180">
        <v>54</v>
      </c>
      <c r="Y90" s="180">
        <v>6</v>
      </c>
      <c r="Z90" s="205">
        <f>X90/Y90</f>
        <v>9</v>
      </c>
      <c r="AA90" s="51">
        <v>5</v>
      </c>
      <c r="AB90" s="198"/>
      <c r="AC90" s="180">
        <v>148</v>
      </c>
      <c r="AD90" s="180">
        <v>25</v>
      </c>
      <c r="AE90" s="191">
        <f>AC90/AD90</f>
        <v>5.92</v>
      </c>
      <c r="AF90" s="51">
        <v>6</v>
      </c>
      <c r="AG90" s="198"/>
      <c r="AH90" s="180">
        <v>16</v>
      </c>
      <c r="AI90" s="180">
        <v>3</v>
      </c>
      <c r="AJ90" s="191">
        <f>AH90/AI90</f>
        <v>5.333333333333333</v>
      </c>
      <c r="AK90" s="203"/>
      <c r="AL90" s="198" t="s">
        <v>29</v>
      </c>
      <c r="AM90" s="180">
        <v>0</v>
      </c>
      <c r="AN90" s="180">
        <v>0</v>
      </c>
      <c r="AO90" s="191">
        <v>0</v>
      </c>
      <c r="AP90" s="198"/>
      <c r="AQ90" s="198" t="s">
        <v>29</v>
      </c>
      <c r="AR90" s="180">
        <v>0</v>
      </c>
      <c r="AS90" s="180">
        <v>0</v>
      </c>
      <c r="AT90" s="191">
        <v>0</v>
      </c>
      <c r="AU90" s="180"/>
      <c r="AV90" s="180" t="s">
        <v>29</v>
      </c>
      <c r="AW90" s="180">
        <v>0</v>
      </c>
      <c r="AX90" s="180">
        <v>0</v>
      </c>
      <c r="AY90" s="191">
        <v>0</v>
      </c>
      <c r="AZ90" s="198"/>
      <c r="BA90" s="198" t="s">
        <v>29</v>
      </c>
      <c r="BB90" s="180">
        <v>0</v>
      </c>
      <c r="BC90" s="180">
        <v>0</v>
      </c>
      <c r="BD90" s="191">
        <v>0</v>
      </c>
      <c r="BE90" s="180"/>
      <c r="BF90" s="180" t="s">
        <v>29</v>
      </c>
      <c r="BG90" s="180">
        <v>0</v>
      </c>
      <c r="BH90" s="180">
        <v>0</v>
      </c>
      <c r="BI90" s="191">
        <v>0</v>
      </c>
      <c r="BJ90" s="180"/>
      <c r="BK90" s="180" t="s">
        <v>29</v>
      </c>
      <c r="BL90" s="180">
        <v>0</v>
      </c>
      <c r="BM90" s="180">
        <v>0</v>
      </c>
      <c r="BN90" s="180">
        <v>0</v>
      </c>
      <c r="BO90" s="180"/>
      <c r="BP90" s="180" t="s">
        <v>29</v>
      </c>
      <c r="BQ90" s="180">
        <v>0</v>
      </c>
      <c r="BR90" s="180">
        <v>0</v>
      </c>
      <c r="BS90" s="191">
        <v>0</v>
      </c>
      <c r="BT90" s="180"/>
      <c r="BU90" s="180" t="s">
        <v>29</v>
      </c>
      <c r="BV90" s="180">
        <v>0</v>
      </c>
      <c r="BW90" s="180">
        <v>0</v>
      </c>
      <c r="BX90" s="191">
        <v>0</v>
      </c>
      <c r="BY90" s="180"/>
      <c r="BZ90" s="180" t="s">
        <v>29</v>
      </c>
      <c r="CA90" s="180">
        <v>0</v>
      </c>
      <c r="CB90" s="180">
        <v>0</v>
      </c>
      <c r="CC90" s="191">
        <v>0</v>
      </c>
      <c r="CD90" s="180"/>
      <c r="CE90" s="180" t="s">
        <v>29</v>
      </c>
      <c r="CF90" s="180">
        <v>0</v>
      </c>
      <c r="CG90" s="180">
        <v>0</v>
      </c>
      <c r="CH90" s="191">
        <v>0</v>
      </c>
    </row>
    <row r="91" spans="1:86" s="190" customFormat="1" ht="12.75">
      <c r="A91" s="198">
        <v>41</v>
      </c>
      <c r="B91" s="180">
        <v>2015</v>
      </c>
      <c r="C91" s="204" t="s">
        <v>266</v>
      </c>
      <c r="D91" s="198">
        <v>800050068</v>
      </c>
      <c r="E91" s="198">
        <v>5</v>
      </c>
      <c r="F91" s="198">
        <v>680010189114</v>
      </c>
      <c r="G91" s="125">
        <v>1</v>
      </c>
      <c r="H91" s="198"/>
      <c r="I91" s="180">
        <v>41</v>
      </c>
      <c r="J91" s="180">
        <v>19</v>
      </c>
      <c r="K91" s="191">
        <f t="shared" si="29"/>
        <v>2.1578947368421053</v>
      </c>
      <c r="L91" s="203"/>
      <c r="M91" s="198" t="s">
        <v>29</v>
      </c>
      <c r="N91" s="180">
        <v>0</v>
      </c>
      <c r="O91" s="180">
        <v>0</v>
      </c>
      <c r="P91" s="191">
        <v>0</v>
      </c>
      <c r="Q91" s="203"/>
      <c r="R91" s="198" t="s">
        <v>29</v>
      </c>
      <c r="S91" s="180">
        <v>0</v>
      </c>
      <c r="T91" s="180">
        <v>0</v>
      </c>
      <c r="U91" s="191">
        <v>0</v>
      </c>
      <c r="V91" s="203"/>
      <c r="W91" s="198" t="s">
        <v>29</v>
      </c>
      <c r="X91" s="180">
        <v>0</v>
      </c>
      <c r="Y91" s="180">
        <v>0</v>
      </c>
      <c r="Z91" s="191">
        <v>0</v>
      </c>
      <c r="AA91" s="203"/>
      <c r="AB91" s="198" t="s">
        <v>29</v>
      </c>
      <c r="AC91" s="180">
        <v>0</v>
      </c>
      <c r="AD91" s="180">
        <v>0</v>
      </c>
      <c r="AE91" s="191">
        <v>0</v>
      </c>
      <c r="AF91" s="203"/>
      <c r="AG91" s="198" t="s">
        <v>29</v>
      </c>
      <c r="AH91" s="180">
        <v>0</v>
      </c>
      <c r="AI91" s="180">
        <v>0</v>
      </c>
      <c r="AJ91" s="191">
        <v>0</v>
      </c>
      <c r="AK91" s="203"/>
      <c r="AL91" s="198" t="s">
        <v>29</v>
      </c>
      <c r="AM91" s="180">
        <v>0</v>
      </c>
      <c r="AN91" s="180">
        <v>0</v>
      </c>
      <c r="AO91" s="191">
        <v>0</v>
      </c>
      <c r="AP91" s="198"/>
      <c r="AQ91" s="198" t="s">
        <v>29</v>
      </c>
      <c r="AR91" s="180">
        <v>0</v>
      </c>
      <c r="AS91" s="180">
        <v>0</v>
      </c>
      <c r="AT91" s="191">
        <v>0</v>
      </c>
      <c r="AU91" s="180"/>
      <c r="AV91" s="180" t="s">
        <v>29</v>
      </c>
      <c r="AW91" s="180">
        <v>0</v>
      </c>
      <c r="AX91" s="180">
        <v>0</v>
      </c>
      <c r="AY91" s="191">
        <v>0</v>
      </c>
      <c r="AZ91" s="198"/>
      <c r="BA91" s="198" t="s">
        <v>29</v>
      </c>
      <c r="BB91" s="180">
        <v>0</v>
      </c>
      <c r="BC91" s="180">
        <v>0</v>
      </c>
      <c r="BD91" s="191">
        <v>0</v>
      </c>
      <c r="BE91" s="180"/>
      <c r="BF91" s="180" t="s">
        <v>29</v>
      </c>
      <c r="BG91" s="180">
        <v>0</v>
      </c>
      <c r="BH91" s="180">
        <v>0</v>
      </c>
      <c r="BI91" s="191">
        <v>0</v>
      </c>
      <c r="BJ91" s="180"/>
      <c r="BK91" s="180" t="s">
        <v>29</v>
      </c>
      <c r="BL91" s="180">
        <v>0</v>
      </c>
      <c r="BM91" s="180">
        <v>0</v>
      </c>
      <c r="BN91" s="180">
        <v>0</v>
      </c>
      <c r="BO91" s="180"/>
      <c r="BP91" s="180" t="s">
        <v>29</v>
      </c>
      <c r="BQ91" s="180">
        <v>0</v>
      </c>
      <c r="BR91" s="180">
        <v>0</v>
      </c>
      <c r="BS91" s="191">
        <v>0</v>
      </c>
      <c r="BT91" s="180"/>
      <c r="BU91" s="180" t="s">
        <v>29</v>
      </c>
      <c r="BV91" s="180">
        <v>0</v>
      </c>
      <c r="BW91" s="180">
        <v>0</v>
      </c>
      <c r="BX91" s="191">
        <v>0</v>
      </c>
      <c r="BY91" s="180"/>
      <c r="BZ91" s="180" t="s">
        <v>29</v>
      </c>
      <c r="CA91" s="180">
        <v>0</v>
      </c>
      <c r="CB91" s="180">
        <v>0</v>
      </c>
      <c r="CC91" s="191">
        <v>0</v>
      </c>
      <c r="CD91" s="180"/>
      <c r="CE91" s="180" t="s">
        <v>29</v>
      </c>
      <c r="CF91" s="180">
        <v>0</v>
      </c>
      <c r="CG91" s="180">
        <v>0</v>
      </c>
      <c r="CH91" s="191">
        <v>0</v>
      </c>
    </row>
    <row r="92" spans="1:86" s="190" customFormat="1" ht="12.75">
      <c r="A92" s="198">
        <v>41</v>
      </c>
      <c r="B92" s="180">
        <v>2015</v>
      </c>
      <c r="C92" s="199" t="s">
        <v>265</v>
      </c>
      <c r="D92" s="198">
        <v>811034488</v>
      </c>
      <c r="E92" s="198">
        <v>9</v>
      </c>
      <c r="F92" s="198">
        <v>680010354701</v>
      </c>
      <c r="G92" s="202"/>
      <c r="H92" s="198" t="s">
        <v>29</v>
      </c>
      <c r="I92" s="196">
        <v>0</v>
      </c>
      <c r="J92" s="196">
        <v>0</v>
      </c>
      <c r="K92" s="191">
        <v>0</v>
      </c>
      <c r="L92" s="202"/>
      <c r="M92" s="198" t="s">
        <v>29</v>
      </c>
      <c r="N92" s="180">
        <v>0</v>
      </c>
      <c r="O92" s="180">
        <v>0</v>
      </c>
      <c r="P92" s="191">
        <v>0</v>
      </c>
      <c r="Q92" s="202"/>
      <c r="R92" s="198" t="s">
        <v>29</v>
      </c>
      <c r="S92" s="180">
        <v>0</v>
      </c>
      <c r="T92" s="180">
        <v>0</v>
      </c>
      <c r="U92" s="191">
        <v>0</v>
      </c>
      <c r="V92" s="202"/>
      <c r="W92" s="198" t="s">
        <v>29</v>
      </c>
      <c r="X92" s="180">
        <v>0</v>
      </c>
      <c r="Y92" s="180">
        <v>0</v>
      </c>
      <c r="Z92" s="191">
        <v>0</v>
      </c>
      <c r="AA92" s="202"/>
      <c r="AB92" s="198" t="s">
        <v>29</v>
      </c>
      <c r="AC92" s="180">
        <v>0</v>
      </c>
      <c r="AD92" s="180">
        <v>0</v>
      </c>
      <c r="AE92" s="191">
        <v>0</v>
      </c>
      <c r="AF92" s="203"/>
      <c r="AG92" s="198" t="s">
        <v>29</v>
      </c>
      <c r="AH92" s="180">
        <v>0</v>
      </c>
      <c r="AI92" s="180">
        <v>0</v>
      </c>
      <c r="AJ92" s="191">
        <v>0</v>
      </c>
      <c r="AK92" s="51">
        <v>7</v>
      </c>
      <c r="AL92" s="198"/>
      <c r="AM92" s="180">
        <v>905</v>
      </c>
      <c r="AN92" s="180">
        <v>562</v>
      </c>
      <c r="AO92" s="182">
        <f>AM92/AN92</f>
        <v>1.6103202846975089</v>
      </c>
      <c r="AP92" s="39">
        <v>8</v>
      </c>
      <c r="AQ92" s="198"/>
      <c r="AR92" s="180">
        <v>0</v>
      </c>
      <c r="AS92" s="180">
        <v>0</v>
      </c>
      <c r="AT92" s="191">
        <v>0</v>
      </c>
      <c r="AU92" s="180"/>
      <c r="AV92" s="180" t="s">
        <v>29</v>
      </c>
      <c r="AW92" s="180">
        <v>0</v>
      </c>
      <c r="AX92" s="180">
        <v>0</v>
      </c>
      <c r="AY92" s="191">
        <v>0</v>
      </c>
      <c r="AZ92" s="198"/>
      <c r="BA92" s="198" t="s">
        <v>29</v>
      </c>
      <c r="BB92" s="180">
        <v>0</v>
      </c>
      <c r="BC92" s="180">
        <v>0</v>
      </c>
      <c r="BD92" s="191">
        <v>0</v>
      </c>
      <c r="BE92" s="180"/>
      <c r="BF92" s="198" t="s">
        <v>29</v>
      </c>
      <c r="BG92" s="180">
        <v>0</v>
      </c>
      <c r="BH92" s="180">
        <v>0</v>
      </c>
      <c r="BI92" s="191">
        <v>0</v>
      </c>
      <c r="BJ92" s="198"/>
      <c r="BK92" s="198" t="s">
        <v>29</v>
      </c>
      <c r="BL92" s="180">
        <v>0</v>
      </c>
      <c r="BM92" s="180">
        <v>0</v>
      </c>
      <c r="BN92" s="180">
        <v>0</v>
      </c>
      <c r="BO92" s="199"/>
      <c r="BP92" s="198" t="s">
        <v>29</v>
      </c>
      <c r="BQ92" s="180">
        <v>0</v>
      </c>
      <c r="BR92" s="180">
        <v>0</v>
      </c>
      <c r="BS92" s="191">
        <v>0</v>
      </c>
      <c r="BT92" s="180"/>
      <c r="BU92" s="198" t="s">
        <v>29</v>
      </c>
      <c r="BV92" s="180">
        <v>0</v>
      </c>
      <c r="BW92" s="180">
        <v>0</v>
      </c>
      <c r="BX92" s="191">
        <v>0</v>
      </c>
      <c r="BY92" s="199"/>
      <c r="BZ92" s="198" t="s">
        <v>29</v>
      </c>
      <c r="CA92" s="180">
        <v>0</v>
      </c>
      <c r="CB92" s="180">
        <v>0</v>
      </c>
      <c r="CC92" s="191">
        <v>0</v>
      </c>
      <c r="CD92" s="199"/>
      <c r="CE92" s="198" t="s">
        <v>29</v>
      </c>
      <c r="CF92" s="180">
        <v>0</v>
      </c>
      <c r="CG92" s="180">
        <v>0</v>
      </c>
      <c r="CH92" s="191">
        <v>0</v>
      </c>
    </row>
    <row r="93" spans="1:86" s="190" customFormat="1" ht="12.75">
      <c r="A93" s="198">
        <v>41</v>
      </c>
      <c r="B93" s="180">
        <v>2015</v>
      </c>
      <c r="C93" s="204" t="s">
        <v>264</v>
      </c>
      <c r="D93" s="198" t="s">
        <v>263</v>
      </c>
      <c r="E93" s="198">
        <v>1</v>
      </c>
      <c r="F93" s="198" t="s">
        <v>262</v>
      </c>
      <c r="G93" s="203"/>
      <c r="H93" s="198" t="s">
        <v>29</v>
      </c>
      <c r="I93" s="196">
        <v>0</v>
      </c>
      <c r="J93" s="196">
        <v>0</v>
      </c>
      <c r="K93" s="191">
        <v>0</v>
      </c>
      <c r="L93" s="203"/>
      <c r="M93" s="198" t="s">
        <v>29</v>
      </c>
      <c r="N93" s="180">
        <v>0</v>
      </c>
      <c r="O93" s="180">
        <v>0</v>
      </c>
      <c r="P93" s="191">
        <v>0</v>
      </c>
      <c r="Q93" s="203"/>
      <c r="R93" s="198" t="s">
        <v>29</v>
      </c>
      <c r="S93" s="180">
        <v>0</v>
      </c>
      <c r="T93" s="180">
        <v>0</v>
      </c>
      <c r="U93" s="191">
        <v>0</v>
      </c>
      <c r="V93" s="203"/>
      <c r="W93" s="198" t="s">
        <v>29</v>
      </c>
      <c r="X93" s="180">
        <v>0</v>
      </c>
      <c r="Y93" s="180">
        <v>0</v>
      </c>
      <c r="Z93" s="191">
        <v>0</v>
      </c>
      <c r="AA93" s="203"/>
      <c r="AB93" s="198" t="s">
        <v>29</v>
      </c>
      <c r="AC93" s="180">
        <v>0</v>
      </c>
      <c r="AD93" s="180">
        <v>0</v>
      </c>
      <c r="AE93" s="191">
        <v>0</v>
      </c>
      <c r="AF93" s="203"/>
      <c r="AG93" s="198" t="s">
        <v>29</v>
      </c>
      <c r="AH93" s="180">
        <v>0</v>
      </c>
      <c r="AI93" s="180">
        <v>0</v>
      </c>
      <c r="AJ93" s="191">
        <v>0</v>
      </c>
      <c r="AK93" s="203"/>
      <c r="AL93" s="198" t="s">
        <v>29</v>
      </c>
      <c r="AM93" s="180">
        <v>0</v>
      </c>
      <c r="AN93" s="180">
        <v>0</v>
      </c>
      <c r="AO93" s="191">
        <v>0</v>
      </c>
      <c r="AP93" s="39">
        <v>8</v>
      </c>
      <c r="AQ93" s="198"/>
      <c r="AR93" s="180">
        <v>69</v>
      </c>
      <c r="AS93" s="180">
        <v>167</v>
      </c>
      <c r="AT93" s="191">
        <f>AR93/AS93</f>
        <v>0.41317365269461076</v>
      </c>
      <c r="AU93" s="39">
        <v>9</v>
      </c>
      <c r="AV93" s="180"/>
      <c r="AW93" s="180">
        <v>32</v>
      </c>
      <c r="AX93" s="180">
        <v>39</v>
      </c>
      <c r="AY93" s="191">
        <f>AW93/AX93</f>
        <v>0.8205128205128205</v>
      </c>
      <c r="AZ93" s="198"/>
      <c r="BA93" s="198" t="s">
        <v>29</v>
      </c>
      <c r="BB93" s="180">
        <v>0</v>
      </c>
      <c r="BC93" s="180">
        <v>0</v>
      </c>
      <c r="BD93" s="191">
        <v>0</v>
      </c>
      <c r="BE93" s="180"/>
      <c r="BF93" s="180" t="s">
        <v>29</v>
      </c>
      <c r="BG93" s="180">
        <v>0</v>
      </c>
      <c r="BH93" s="180">
        <v>0</v>
      </c>
      <c r="BI93" s="191">
        <v>0</v>
      </c>
      <c r="BJ93" s="180"/>
      <c r="BK93" s="180" t="s">
        <v>29</v>
      </c>
      <c r="BL93" s="180">
        <v>0</v>
      </c>
      <c r="BM93" s="180">
        <v>0</v>
      </c>
      <c r="BN93" s="180">
        <v>0</v>
      </c>
      <c r="BO93" s="180"/>
      <c r="BP93" s="180" t="s">
        <v>29</v>
      </c>
      <c r="BQ93" s="180">
        <v>0</v>
      </c>
      <c r="BR93" s="180">
        <v>0</v>
      </c>
      <c r="BS93" s="191">
        <v>0</v>
      </c>
      <c r="BT93" s="180"/>
      <c r="BU93" s="180" t="s">
        <v>29</v>
      </c>
      <c r="BV93" s="180">
        <v>0</v>
      </c>
      <c r="BW93" s="180">
        <v>0</v>
      </c>
      <c r="BX93" s="191">
        <v>0</v>
      </c>
      <c r="BY93" s="180"/>
      <c r="BZ93" s="180" t="s">
        <v>29</v>
      </c>
      <c r="CA93" s="180">
        <v>0</v>
      </c>
      <c r="CB93" s="180">
        <v>0</v>
      </c>
      <c r="CC93" s="191">
        <v>0</v>
      </c>
      <c r="CD93" s="180"/>
      <c r="CE93" s="180" t="s">
        <v>29</v>
      </c>
      <c r="CF93" s="180">
        <v>0</v>
      </c>
      <c r="CG93" s="180">
        <v>0</v>
      </c>
      <c r="CH93" s="191">
        <v>0</v>
      </c>
    </row>
    <row r="94" spans="1:86" s="190" customFormat="1" ht="12.75">
      <c r="A94" s="198">
        <v>41</v>
      </c>
      <c r="B94" s="180">
        <v>2015</v>
      </c>
      <c r="C94" s="204" t="s">
        <v>261</v>
      </c>
      <c r="D94" s="198" t="s">
        <v>260</v>
      </c>
      <c r="E94" s="198">
        <v>0</v>
      </c>
      <c r="F94" s="198" t="s">
        <v>259</v>
      </c>
      <c r="G94" s="203"/>
      <c r="H94" s="198" t="s">
        <v>29</v>
      </c>
      <c r="I94" s="196">
        <v>0</v>
      </c>
      <c r="J94" s="196">
        <v>0</v>
      </c>
      <c r="K94" s="191">
        <v>0</v>
      </c>
      <c r="L94" s="203"/>
      <c r="M94" s="198" t="s">
        <v>29</v>
      </c>
      <c r="N94" s="180">
        <v>0</v>
      </c>
      <c r="O94" s="180">
        <v>0</v>
      </c>
      <c r="P94" s="191">
        <v>0</v>
      </c>
      <c r="Q94" s="203"/>
      <c r="R94" s="198" t="s">
        <v>29</v>
      </c>
      <c r="S94" s="180">
        <v>0</v>
      </c>
      <c r="T94" s="180">
        <v>0</v>
      </c>
      <c r="U94" s="191">
        <v>0</v>
      </c>
      <c r="V94" s="203"/>
      <c r="W94" s="198" t="s">
        <v>29</v>
      </c>
      <c r="X94" s="180">
        <v>0</v>
      </c>
      <c r="Y94" s="180">
        <v>0</v>
      </c>
      <c r="Z94" s="191">
        <v>0</v>
      </c>
      <c r="AA94" s="203"/>
      <c r="AB94" s="198" t="s">
        <v>29</v>
      </c>
      <c r="AC94" s="180">
        <v>0</v>
      </c>
      <c r="AD94" s="180">
        <v>0</v>
      </c>
      <c r="AE94" s="191">
        <v>0</v>
      </c>
      <c r="AF94" s="203"/>
      <c r="AG94" s="198" t="s">
        <v>29</v>
      </c>
      <c r="AH94" s="180">
        <v>0</v>
      </c>
      <c r="AI94" s="180">
        <v>0</v>
      </c>
      <c r="AJ94" s="191">
        <v>0</v>
      </c>
      <c r="AK94" s="203"/>
      <c r="AL94" s="198" t="s">
        <v>29</v>
      </c>
      <c r="AM94" s="180">
        <v>0</v>
      </c>
      <c r="AN94" s="180">
        <v>0</v>
      </c>
      <c r="AO94" s="191">
        <v>0</v>
      </c>
      <c r="AP94" s="198"/>
      <c r="AQ94" s="198" t="s">
        <v>29</v>
      </c>
      <c r="AR94" s="180">
        <v>0</v>
      </c>
      <c r="AS94" s="180">
        <v>0</v>
      </c>
      <c r="AT94" s="191">
        <v>0</v>
      </c>
      <c r="AU94" s="180"/>
      <c r="AV94" s="180" t="s">
        <v>29</v>
      </c>
      <c r="AW94" s="180">
        <v>0</v>
      </c>
      <c r="AX94" s="180">
        <v>0</v>
      </c>
      <c r="AY94" s="191">
        <v>0</v>
      </c>
      <c r="AZ94" s="51">
        <v>10</v>
      </c>
      <c r="BA94" s="198"/>
      <c r="BB94" s="180">
        <v>1098</v>
      </c>
      <c r="BC94" s="180">
        <v>2207</v>
      </c>
      <c r="BD94" s="191">
        <f>BB94/BC94</f>
        <v>0.49750792931581334</v>
      </c>
      <c r="BE94" s="180"/>
      <c r="BF94" s="180" t="s">
        <v>29</v>
      </c>
      <c r="BG94" s="180">
        <v>0</v>
      </c>
      <c r="BH94" s="180">
        <v>0</v>
      </c>
      <c r="BI94" s="191">
        <v>0</v>
      </c>
      <c r="BJ94" s="180"/>
      <c r="BK94" s="180" t="s">
        <v>29</v>
      </c>
      <c r="BL94" s="180">
        <v>0</v>
      </c>
      <c r="BM94" s="180">
        <v>0</v>
      </c>
      <c r="BN94" s="180">
        <v>0</v>
      </c>
      <c r="BO94" s="180"/>
      <c r="BP94" s="180" t="s">
        <v>29</v>
      </c>
      <c r="BQ94" s="180">
        <v>0</v>
      </c>
      <c r="BR94" s="180">
        <v>0</v>
      </c>
      <c r="BS94" s="191">
        <v>0</v>
      </c>
      <c r="BT94" s="180"/>
      <c r="BU94" s="180" t="s">
        <v>29</v>
      </c>
      <c r="BV94" s="180">
        <v>0</v>
      </c>
      <c r="BW94" s="180">
        <v>0</v>
      </c>
      <c r="BX94" s="191">
        <v>0</v>
      </c>
      <c r="BY94" s="180"/>
      <c r="BZ94" s="180" t="s">
        <v>29</v>
      </c>
      <c r="CA94" s="180">
        <v>0</v>
      </c>
      <c r="CB94" s="180">
        <v>0</v>
      </c>
      <c r="CC94" s="191">
        <v>0</v>
      </c>
      <c r="CD94" s="180"/>
      <c r="CE94" s="180" t="s">
        <v>29</v>
      </c>
      <c r="CF94" s="180">
        <v>0</v>
      </c>
      <c r="CG94" s="180">
        <v>0</v>
      </c>
      <c r="CH94" s="191">
        <v>0</v>
      </c>
    </row>
    <row r="95" spans="1:86" s="190" customFormat="1" ht="12.75">
      <c r="A95" s="198">
        <v>41</v>
      </c>
      <c r="B95" s="180">
        <v>2015</v>
      </c>
      <c r="C95" s="204" t="s">
        <v>258</v>
      </c>
      <c r="D95" s="198">
        <v>804006853</v>
      </c>
      <c r="E95" s="198">
        <v>1</v>
      </c>
      <c r="F95" s="198">
        <v>680010030101</v>
      </c>
      <c r="G95" s="203"/>
      <c r="H95" s="198" t="s">
        <v>29</v>
      </c>
      <c r="I95" s="196">
        <v>0</v>
      </c>
      <c r="J95" s="196">
        <v>0</v>
      </c>
      <c r="K95" s="191">
        <v>0</v>
      </c>
      <c r="L95" s="203"/>
      <c r="M95" s="198" t="s">
        <v>29</v>
      </c>
      <c r="N95" s="180">
        <v>0</v>
      </c>
      <c r="O95" s="180">
        <v>0</v>
      </c>
      <c r="P95" s="191">
        <v>0</v>
      </c>
      <c r="Q95" s="203"/>
      <c r="R95" s="198" t="s">
        <v>29</v>
      </c>
      <c r="S95" s="180">
        <v>0</v>
      </c>
      <c r="T95" s="180">
        <v>0</v>
      </c>
      <c r="U95" s="191">
        <v>0</v>
      </c>
      <c r="V95" s="203"/>
      <c r="W95" s="198" t="s">
        <v>29</v>
      </c>
      <c r="X95" s="180">
        <v>0</v>
      </c>
      <c r="Y95" s="180">
        <v>0</v>
      </c>
      <c r="Z95" s="191">
        <v>0</v>
      </c>
      <c r="AA95" s="203"/>
      <c r="AB95" s="198" t="s">
        <v>29</v>
      </c>
      <c r="AC95" s="180">
        <v>0</v>
      </c>
      <c r="AD95" s="180">
        <v>0</v>
      </c>
      <c r="AE95" s="191">
        <v>0</v>
      </c>
      <c r="AF95" s="203"/>
      <c r="AG95" s="198" t="s">
        <v>29</v>
      </c>
      <c r="AH95" s="180">
        <v>0</v>
      </c>
      <c r="AI95" s="180">
        <v>0</v>
      </c>
      <c r="AJ95" s="191">
        <v>0</v>
      </c>
      <c r="AK95" s="203"/>
      <c r="AL95" s="198" t="s">
        <v>29</v>
      </c>
      <c r="AM95" s="180">
        <v>0</v>
      </c>
      <c r="AN95" s="180">
        <v>0</v>
      </c>
      <c r="AO95" s="191">
        <v>0</v>
      </c>
      <c r="AP95" s="198"/>
      <c r="AQ95" s="198" t="s">
        <v>29</v>
      </c>
      <c r="AR95" s="180">
        <v>0</v>
      </c>
      <c r="AS95" s="180">
        <v>0</v>
      </c>
      <c r="AT95" s="191">
        <v>0</v>
      </c>
      <c r="AU95" s="180"/>
      <c r="AV95" s="180" t="s">
        <v>29</v>
      </c>
      <c r="AW95" s="180">
        <v>0</v>
      </c>
      <c r="AX95" s="180">
        <v>0</v>
      </c>
      <c r="AY95" s="191">
        <v>0</v>
      </c>
      <c r="AZ95" s="51">
        <v>10</v>
      </c>
      <c r="BA95" s="198"/>
      <c r="BB95" s="180">
        <v>47</v>
      </c>
      <c r="BC95" s="180">
        <v>89</v>
      </c>
      <c r="BD95" s="191">
        <f>BB95/BC95</f>
        <v>0.5280898876404494</v>
      </c>
      <c r="BE95" s="180"/>
      <c r="BF95" s="180" t="s">
        <v>29</v>
      </c>
      <c r="BG95" s="180">
        <v>0</v>
      </c>
      <c r="BH95" s="180">
        <v>0</v>
      </c>
      <c r="BI95" s="191">
        <v>0</v>
      </c>
      <c r="BJ95" s="180"/>
      <c r="BK95" s="180" t="s">
        <v>29</v>
      </c>
      <c r="BL95" s="180">
        <v>0</v>
      </c>
      <c r="BM95" s="180">
        <v>0</v>
      </c>
      <c r="BN95" s="180">
        <v>0</v>
      </c>
      <c r="BO95" s="180"/>
      <c r="BP95" s="180" t="s">
        <v>29</v>
      </c>
      <c r="BQ95" s="180">
        <v>0</v>
      </c>
      <c r="BR95" s="180">
        <v>0</v>
      </c>
      <c r="BS95" s="191">
        <v>0</v>
      </c>
      <c r="BT95" s="180"/>
      <c r="BU95" s="180" t="s">
        <v>29</v>
      </c>
      <c r="BV95" s="180">
        <v>0</v>
      </c>
      <c r="BW95" s="180">
        <v>0</v>
      </c>
      <c r="BX95" s="191">
        <v>0</v>
      </c>
      <c r="BY95" s="180"/>
      <c r="BZ95" s="180" t="s">
        <v>29</v>
      </c>
      <c r="CA95" s="180">
        <v>0</v>
      </c>
      <c r="CB95" s="180">
        <v>0</v>
      </c>
      <c r="CC95" s="191">
        <v>0</v>
      </c>
      <c r="CD95" s="180"/>
      <c r="CE95" s="180" t="s">
        <v>29</v>
      </c>
      <c r="CF95" s="180">
        <v>0</v>
      </c>
      <c r="CG95" s="180">
        <v>0</v>
      </c>
      <c r="CH95" s="191">
        <v>0</v>
      </c>
    </row>
    <row r="96" spans="1:86" s="190" customFormat="1" ht="12.75">
      <c r="A96" s="198">
        <v>41</v>
      </c>
      <c r="B96" s="180">
        <v>2015</v>
      </c>
      <c r="C96" s="199" t="s">
        <v>257</v>
      </c>
      <c r="D96" s="198">
        <v>900006037</v>
      </c>
      <c r="E96" s="198">
        <v>4</v>
      </c>
      <c r="F96" s="198">
        <v>680010079201</v>
      </c>
      <c r="G96" s="202"/>
      <c r="H96" s="198" t="s">
        <v>29</v>
      </c>
      <c r="I96" s="196">
        <v>0</v>
      </c>
      <c r="J96" s="196">
        <v>0</v>
      </c>
      <c r="K96" s="191">
        <v>0</v>
      </c>
      <c r="L96" s="202"/>
      <c r="M96" s="198" t="s">
        <v>29</v>
      </c>
      <c r="N96" s="180">
        <v>0</v>
      </c>
      <c r="O96" s="180">
        <v>0</v>
      </c>
      <c r="P96" s="191">
        <v>0</v>
      </c>
      <c r="Q96" s="51">
        <v>3</v>
      </c>
      <c r="R96" s="198"/>
      <c r="S96" s="180">
        <v>0</v>
      </c>
      <c r="T96" s="180">
        <v>0</v>
      </c>
      <c r="U96" s="191">
        <v>0</v>
      </c>
      <c r="V96" s="202"/>
      <c r="W96" s="198" t="s">
        <v>29</v>
      </c>
      <c r="X96" s="180">
        <v>0</v>
      </c>
      <c r="Y96" s="180">
        <v>0</v>
      </c>
      <c r="Z96" s="191">
        <v>0</v>
      </c>
      <c r="AA96" s="202"/>
      <c r="AB96" s="198" t="s">
        <v>29</v>
      </c>
      <c r="AC96" s="180">
        <v>0</v>
      </c>
      <c r="AD96" s="180">
        <v>0</v>
      </c>
      <c r="AE96" s="191">
        <v>0</v>
      </c>
      <c r="AF96" s="203"/>
      <c r="AG96" s="198" t="s">
        <v>29</v>
      </c>
      <c r="AH96" s="180">
        <v>0</v>
      </c>
      <c r="AI96" s="180">
        <v>0</v>
      </c>
      <c r="AJ96" s="191">
        <v>0</v>
      </c>
      <c r="AK96" s="202"/>
      <c r="AL96" s="198" t="s">
        <v>29</v>
      </c>
      <c r="AM96" s="180">
        <v>0</v>
      </c>
      <c r="AN96" s="180">
        <v>0</v>
      </c>
      <c r="AO96" s="191">
        <v>0</v>
      </c>
      <c r="AP96" s="39">
        <v>8</v>
      </c>
      <c r="AQ96" s="198"/>
      <c r="AR96" s="180">
        <v>0</v>
      </c>
      <c r="AS96" s="180">
        <v>0</v>
      </c>
      <c r="AT96" s="191">
        <v>0</v>
      </c>
      <c r="AU96" s="39">
        <v>9</v>
      </c>
      <c r="AV96" s="180"/>
      <c r="AW96" s="180">
        <v>1</v>
      </c>
      <c r="AX96" s="180">
        <v>1</v>
      </c>
      <c r="AY96" s="191">
        <f>AW96/AX96</f>
        <v>1</v>
      </c>
      <c r="AZ96" s="51">
        <v>10</v>
      </c>
      <c r="BA96" s="198"/>
      <c r="BB96" s="180">
        <v>0</v>
      </c>
      <c r="BC96" s="180">
        <v>0</v>
      </c>
      <c r="BD96" s="191">
        <v>0</v>
      </c>
      <c r="BE96" s="51">
        <v>11</v>
      </c>
      <c r="BF96" s="198"/>
      <c r="BG96" s="180">
        <v>0</v>
      </c>
      <c r="BH96" s="180">
        <v>0</v>
      </c>
      <c r="BI96" s="191">
        <v>0</v>
      </c>
      <c r="BJ96" s="78">
        <v>12</v>
      </c>
      <c r="BK96" s="198"/>
      <c r="BL96" s="180">
        <v>0</v>
      </c>
      <c r="BM96" s="180">
        <v>1</v>
      </c>
      <c r="BN96" s="191">
        <f>BL96*100/BM96</f>
        <v>0</v>
      </c>
      <c r="BO96" s="39">
        <v>13</v>
      </c>
      <c r="BP96" s="198"/>
      <c r="BQ96" s="180">
        <v>18</v>
      </c>
      <c r="BR96" s="180">
        <v>1</v>
      </c>
      <c r="BS96" s="191">
        <f aca="true" t="shared" si="48" ref="BS96:BS101">BQ96/BR96</f>
        <v>18</v>
      </c>
      <c r="BT96" s="51">
        <v>14</v>
      </c>
      <c r="BU96" s="198"/>
      <c r="BV96" s="180">
        <v>0</v>
      </c>
      <c r="BW96" s="180">
        <v>0</v>
      </c>
      <c r="BX96" s="191">
        <v>0</v>
      </c>
      <c r="BY96" s="22">
        <v>15</v>
      </c>
      <c r="BZ96" s="198"/>
      <c r="CA96" s="180">
        <v>0</v>
      </c>
      <c r="CB96" s="180">
        <v>0</v>
      </c>
      <c r="CC96" s="191" t="e">
        <f>CA96*100000/CB96</f>
        <v>#DIV/0!</v>
      </c>
      <c r="CD96" s="51">
        <v>16</v>
      </c>
      <c r="CE96" s="198"/>
      <c r="CF96" s="180">
        <v>0</v>
      </c>
      <c r="CG96" s="180">
        <v>0</v>
      </c>
      <c r="CH96" s="191">
        <v>0</v>
      </c>
    </row>
    <row r="97" spans="1:86" s="190" customFormat="1" ht="12.75">
      <c r="A97" s="198">
        <v>41</v>
      </c>
      <c r="B97" s="180">
        <v>2015</v>
      </c>
      <c r="C97" s="204" t="s">
        <v>256</v>
      </c>
      <c r="D97" s="198">
        <v>900073081</v>
      </c>
      <c r="E97" s="198">
        <v>4</v>
      </c>
      <c r="F97" s="198">
        <v>680010290101</v>
      </c>
      <c r="G97" s="203"/>
      <c r="H97" s="198" t="s">
        <v>29</v>
      </c>
      <c r="I97" s="196">
        <v>0</v>
      </c>
      <c r="J97" s="196">
        <v>0</v>
      </c>
      <c r="K97" s="191">
        <v>0</v>
      </c>
      <c r="L97" s="203"/>
      <c r="M97" s="198" t="s">
        <v>29</v>
      </c>
      <c r="N97" s="180">
        <v>0</v>
      </c>
      <c r="O97" s="180">
        <v>0</v>
      </c>
      <c r="P97" s="191">
        <v>0</v>
      </c>
      <c r="Q97" s="203"/>
      <c r="R97" s="198" t="s">
        <v>29</v>
      </c>
      <c r="S97" s="180">
        <v>0</v>
      </c>
      <c r="T97" s="180">
        <v>0</v>
      </c>
      <c r="U97" s="191">
        <v>0</v>
      </c>
      <c r="V97" s="203"/>
      <c r="W97" s="198" t="s">
        <v>29</v>
      </c>
      <c r="X97" s="180">
        <v>0</v>
      </c>
      <c r="Y97" s="180">
        <v>0</v>
      </c>
      <c r="Z97" s="191">
        <v>0</v>
      </c>
      <c r="AA97" s="203"/>
      <c r="AB97" s="198" t="s">
        <v>29</v>
      </c>
      <c r="AC97" s="180">
        <v>0</v>
      </c>
      <c r="AD97" s="180">
        <v>0</v>
      </c>
      <c r="AE97" s="191">
        <v>0</v>
      </c>
      <c r="AF97" s="203"/>
      <c r="AG97" s="198" t="s">
        <v>29</v>
      </c>
      <c r="AH97" s="180">
        <v>0</v>
      </c>
      <c r="AI97" s="180">
        <v>0</v>
      </c>
      <c r="AJ97" s="191">
        <v>0</v>
      </c>
      <c r="AK97" s="203"/>
      <c r="AL97" s="198" t="s">
        <v>29</v>
      </c>
      <c r="AM97" s="180">
        <v>0</v>
      </c>
      <c r="AN97" s="180">
        <v>0</v>
      </c>
      <c r="AO97" s="191">
        <v>0</v>
      </c>
      <c r="AP97" s="39">
        <v>8</v>
      </c>
      <c r="AQ97" s="198"/>
      <c r="AR97" s="180">
        <v>0</v>
      </c>
      <c r="AS97" s="180">
        <v>0</v>
      </c>
      <c r="AT97" s="191">
        <v>0</v>
      </c>
      <c r="AU97" s="39">
        <v>9</v>
      </c>
      <c r="AV97" s="180"/>
      <c r="AW97" s="180">
        <v>0</v>
      </c>
      <c r="AX97" s="180">
        <v>0</v>
      </c>
      <c r="AY97" s="191">
        <v>0</v>
      </c>
      <c r="AZ97" s="51">
        <v>10</v>
      </c>
      <c r="BA97" s="198"/>
      <c r="BB97" s="180">
        <v>0</v>
      </c>
      <c r="BC97" s="180">
        <v>0</v>
      </c>
      <c r="BD97" s="191">
        <v>0</v>
      </c>
      <c r="BE97" s="51">
        <v>11</v>
      </c>
      <c r="BF97" s="180"/>
      <c r="BG97" s="180">
        <v>0</v>
      </c>
      <c r="BH97" s="180">
        <v>0</v>
      </c>
      <c r="BI97" s="191">
        <v>0</v>
      </c>
      <c r="BJ97" s="78">
        <v>12</v>
      </c>
      <c r="BK97" s="180"/>
      <c r="BL97" s="180">
        <v>0</v>
      </c>
      <c r="BM97" s="180">
        <v>6</v>
      </c>
      <c r="BN97" s="191">
        <f>BL97*100/BM97</f>
        <v>0</v>
      </c>
      <c r="BO97" s="39">
        <v>13</v>
      </c>
      <c r="BP97" s="180"/>
      <c r="BQ97" s="180">
        <v>160</v>
      </c>
      <c r="BR97" s="180">
        <v>7</v>
      </c>
      <c r="BS97" s="191">
        <f t="shared" si="48"/>
        <v>22.857142857142858</v>
      </c>
      <c r="BT97" s="51">
        <v>14</v>
      </c>
      <c r="BU97" s="180"/>
      <c r="BV97" s="180">
        <v>0</v>
      </c>
      <c r="BW97" s="180">
        <v>0</v>
      </c>
      <c r="BX97" s="191">
        <v>0</v>
      </c>
      <c r="BY97" s="22">
        <v>15</v>
      </c>
      <c r="BZ97" s="180"/>
      <c r="CA97" s="180">
        <v>0</v>
      </c>
      <c r="CB97" s="180">
        <v>0</v>
      </c>
      <c r="CC97" s="191" t="e">
        <f>CA97*100000/CB97</f>
        <v>#DIV/0!</v>
      </c>
      <c r="CD97" s="51">
        <v>16</v>
      </c>
      <c r="CE97" s="180"/>
      <c r="CF97" s="180">
        <v>0</v>
      </c>
      <c r="CG97" s="180">
        <v>0</v>
      </c>
      <c r="CH97" s="191">
        <v>0</v>
      </c>
    </row>
    <row r="98" spans="1:87" s="189" customFormat="1" ht="12.75">
      <c r="A98" s="198">
        <v>41</v>
      </c>
      <c r="B98" s="180">
        <v>2015</v>
      </c>
      <c r="C98" s="199" t="s">
        <v>255</v>
      </c>
      <c r="D98" s="186" t="s">
        <v>254</v>
      </c>
      <c r="E98" s="180">
        <v>4</v>
      </c>
      <c r="F98" s="198">
        <v>680010002201</v>
      </c>
      <c r="G98" s="200"/>
      <c r="H98" s="180" t="s">
        <v>29</v>
      </c>
      <c r="I98" s="196">
        <v>0</v>
      </c>
      <c r="J98" s="196">
        <v>0</v>
      </c>
      <c r="K98" s="191">
        <v>0</v>
      </c>
      <c r="L98" s="200"/>
      <c r="M98" s="186" t="s">
        <v>29</v>
      </c>
      <c r="N98" s="180">
        <v>0</v>
      </c>
      <c r="O98" s="180">
        <v>0</v>
      </c>
      <c r="P98" s="191">
        <v>0</v>
      </c>
      <c r="Q98" s="202"/>
      <c r="R98" s="198" t="s">
        <v>29</v>
      </c>
      <c r="S98" s="180">
        <v>0</v>
      </c>
      <c r="T98" s="180">
        <v>0</v>
      </c>
      <c r="U98" s="191">
        <v>0</v>
      </c>
      <c r="V98" s="202"/>
      <c r="W98" s="198" t="s">
        <v>29</v>
      </c>
      <c r="X98" s="180">
        <v>0</v>
      </c>
      <c r="Y98" s="180">
        <v>0</v>
      </c>
      <c r="Z98" s="191">
        <v>0</v>
      </c>
      <c r="AA98" s="202"/>
      <c r="AB98" s="198" t="s">
        <v>29</v>
      </c>
      <c r="AC98" s="180">
        <v>0</v>
      </c>
      <c r="AD98" s="180">
        <v>0</v>
      </c>
      <c r="AE98" s="191">
        <v>0</v>
      </c>
      <c r="AF98" s="203"/>
      <c r="AG98" s="198" t="s">
        <v>29</v>
      </c>
      <c r="AH98" s="180">
        <v>0</v>
      </c>
      <c r="AI98" s="180">
        <v>0</v>
      </c>
      <c r="AJ98" s="191">
        <v>0</v>
      </c>
      <c r="AK98" s="202"/>
      <c r="AL98" s="198" t="s">
        <v>29</v>
      </c>
      <c r="AM98" s="180">
        <v>0</v>
      </c>
      <c r="AN98" s="180">
        <v>0</v>
      </c>
      <c r="AO98" s="191">
        <v>0</v>
      </c>
      <c r="AP98" s="198"/>
      <c r="AQ98" s="198" t="s">
        <v>29</v>
      </c>
      <c r="AR98" s="180">
        <v>0</v>
      </c>
      <c r="AS98" s="180">
        <v>0</v>
      </c>
      <c r="AT98" s="191">
        <v>0</v>
      </c>
      <c r="AU98" s="180"/>
      <c r="AV98" s="180" t="s">
        <v>29</v>
      </c>
      <c r="AW98" s="180">
        <v>0</v>
      </c>
      <c r="AX98" s="180">
        <v>0</v>
      </c>
      <c r="AY98" s="191">
        <v>0</v>
      </c>
      <c r="AZ98" s="180"/>
      <c r="BA98" s="180" t="s">
        <v>29</v>
      </c>
      <c r="BB98" s="180">
        <v>0</v>
      </c>
      <c r="BC98" s="180">
        <v>0</v>
      </c>
      <c r="BD98" s="191">
        <v>0</v>
      </c>
      <c r="BE98" s="180"/>
      <c r="BF98" s="198" t="s">
        <v>29</v>
      </c>
      <c r="BG98" s="180">
        <v>0</v>
      </c>
      <c r="BH98" s="180">
        <v>0</v>
      </c>
      <c r="BI98" s="191">
        <v>0</v>
      </c>
      <c r="BJ98" s="78">
        <v>12</v>
      </c>
      <c r="BK98" s="199"/>
      <c r="BL98" s="180">
        <v>0</v>
      </c>
      <c r="BM98" s="180">
        <v>1</v>
      </c>
      <c r="BN98" s="191">
        <f>BL98*100/BM98</f>
        <v>0</v>
      </c>
      <c r="BO98" s="39">
        <v>13</v>
      </c>
      <c r="BP98" s="180"/>
      <c r="BQ98" s="180">
        <v>20</v>
      </c>
      <c r="BR98" s="180">
        <v>1</v>
      </c>
      <c r="BS98" s="191">
        <f t="shared" si="48"/>
        <v>20</v>
      </c>
      <c r="BT98" s="180"/>
      <c r="BU98" s="180"/>
      <c r="BV98" s="180">
        <v>0</v>
      </c>
      <c r="BW98" s="180">
        <v>0</v>
      </c>
      <c r="BX98" s="191">
        <v>0</v>
      </c>
      <c r="BY98" s="180"/>
      <c r="BZ98" s="198" t="s">
        <v>29</v>
      </c>
      <c r="CA98" s="180">
        <v>0</v>
      </c>
      <c r="CB98" s="180">
        <v>0</v>
      </c>
      <c r="CC98" s="191">
        <v>0</v>
      </c>
      <c r="CD98" s="199"/>
      <c r="CE98" s="180" t="s">
        <v>29</v>
      </c>
      <c r="CF98" s="180">
        <v>0</v>
      </c>
      <c r="CG98" s="180">
        <v>0</v>
      </c>
      <c r="CH98" s="191">
        <v>0</v>
      </c>
      <c r="CI98" s="190"/>
    </row>
    <row r="99" spans="1:87" s="189" customFormat="1" ht="12.75">
      <c r="A99" s="198">
        <v>41</v>
      </c>
      <c r="B99" s="180">
        <v>2015</v>
      </c>
      <c r="C99" s="199" t="s">
        <v>253</v>
      </c>
      <c r="D99" s="186" t="s">
        <v>252</v>
      </c>
      <c r="E99" s="180">
        <v>9</v>
      </c>
      <c r="F99" s="198">
        <v>680010426801</v>
      </c>
      <c r="G99" s="200"/>
      <c r="H99" s="180" t="s">
        <v>29</v>
      </c>
      <c r="I99" s="196">
        <v>0</v>
      </c>
      <c r="J99" s="196">
        <v>0</v>
      </c>
      <c r="K99" s="191">
        <v>0</v>
      </c>
      <c r="L99" s="200"/>
      <c r="M99" s="180" t="s">
        <v>29</v>
      </c>
      <c r="N99" s="180">
        <v>0</v>
      </c>
      <c r="O99" s="180">
        <v>0</v>
      </c>
      <c r="P99" s="191">
        <v>0</v>
      </c>
      <c r="Q99" s="200"/>
      <c r="R99" s="180" t="s">
        <v>29</v>
      </c>
      <c r="S99" s="180">
        <v>0</v>
      </c>
      <c r="T99" s="180">
        <v>0</v>
      </c>
      <c r="U99" s="191">
        <v>0</v>
      </c>
      <c r="V99" s="200"/>
      <c r="W99" s="180" t="s">
        <v>29</v>
      </c>
      <c r="X99" s="180">
        <v>0</v>
      </c>
      <c r="Y99" s="180">
        <v>0</v>
      </c>
      <c r="Z99" s="191">
        <v>0</v>
      </c>
      <c r="AA99" s="200"/>
      <c r="AB99" s="180" t="s">
        <v>29</v>
      </c>
      <c r="AC99" s="180">
        <v>0</v>
      </c>
      <c r="AD99" s="180">
        <v>0</v>
      </c>
      <c r="AE99" s="191">
        <v>0</v>
      </c>
      <c r="AF99" s="200"/>
      <c r="AG99" s="180" t="s">
        <v>29</v>
      </c>
      <c r="AH99" s="180">
        <v>0</v>
      </c>
      <c r="AI99" s="180">
        <v>0</v>
      </c>
      <c r="AJ99" s="191">
        <v>0</v>
      </c>
      <c r="AK99" s="200"/>
      <c r="AL99" s="180" t="s">
        <v>29</v>
      </c>
      <c r="AM99" s="180">
        <v>0</v>
      </c>
      <c r="AN99" s="180">
        <v>0</v>
      </c>
      <c r="AO99" s="191">
        <v>0</v>
      </c>
      <c r="AP99" s="39">
        <v>8</v>
      </c>
      <c r="AQ99" s="180"/>
      <c r="AR99" s="180">
        <v>0</v>
      </c>
      <c r="AS99" s="180">
        <v>0</v>
      </c>
      <c r="AT99" s="191">
        <v>0</v>
      </c>
      <c r="AU99" s="39">
        <v>9</v>
      </c>
      <c r="AV99" s="180"/>
      <c r="AW99" s="180">
        <v>0</v>
      </c>
      <c r="AX99" s="180">
        <v>0</v>
      </c>
      <c r="AY99" s="191">
        <v>0</v>
      </c>
      <c r="AZ99" s="51">
        <v>10</v>
      </c>
      <c r="BA99" s="180"/>
      <c r="BB99" s="180">
        <v>0</v>
      </c>
      <c r="BC99" s="180">
        <v>0</v>
      </c>
      <c r="BD99" s="191">
        <v>0</v>
      </c>
      <c r="BE99" s="51">
        <v>11</v>
      </c>
      <c r="BF99" s="198"/>
      <c r="BG99" s="180">
        <v>250</v>
      </c>
      <c r="BH99" s="180">
        <v>3</v>
      </c>
      <c r="BI99" s="201">
        <f>BG99/BH99</f>
        <v>83.33333333333333</v>
      </c>
      <c r="BJ99" s="78">
        <v>12</v>
      </c>
      <c r="BK99" s="180"/>
      <c r="BL99" s="180">
        <v>0</v>
      </c>
      <c r="BM99" s="180">
        <v>49</v>
      </c>
      <c r="BN99" s="191">
        <f>BL99*100/BM99</f>
        <v>0</v>
      </c>
      <c r="BO99" s="39">
        <v>13</v>
      </c>
      <c r="BP99" s="180"/>
      <c r="BQ99" s="180">
        <v>1318</v>
      </c>
      <c r="BR99" s="180">
        <v>69</v>
      </c>
      <c r="BS99" s="182">
        <f t="shared" si="48"/>
        <v>19.10144927536232</v>
      </c>
      <c r="BT99" s="51">
        <v>14</v>
      </c>
      <c r="BU99" s="180"/>
      <c r="BV99" s="180">
        <v>0</v>
      </c>
      <c r="BW99" s="180">
        <v>0</v>
      </c>
      <c r="BX99" s="191">
        <v>0</v>
      </c>
      <c r="BY99" s="22">
        <v>15</v>
      </c>
      <c r="BZ99" s="180"/>
      <c r="CA99" s="180">
        <v>0</v>
      </c>
      <c r="CB99" s="180">
        <v>4</v>
      </c>
      <c r="CC99" s="191">
        <f>CA99*100000/CB99</f>
        <v>0</v>
      </c>
      <c r="CD99" s="51">
        <v>16</v>
      </c>
      <c r="CE99" s="199"/>
      <c r="CF99" s="180">
        <v>0</v>
      </c>
      <c r="CG99" s="180">
        <v>0</v>
      </c>
      <c r="CH99" s="191">
        <v>0</v>
      </c>
      <c r="CI99" s="190"/>
    </row>
    <row r="100" spans="1:87" s="189" customFormat="1" ht="12.75">
      <c r="A100" s="198">
        <v>41</v>
      </c>
      <c r="B100" s="180">
        <v>2015</v>
      </c>
      <c r="C100" s="199" t="s">
        <v>251</v>
      </c>
      <c r="D100" s="197" t="s">
        <v>250</v>
      </c>
      <c r="E100" s="180">
        <v>4</v>
      </c>
      <c r="F100" s="198">
        <v>682760166601</v>
      </c>
      <c r="G100" s="200"/>
      <c r="H100" s="180" t="s">
        <v>29</v>
      </c>
      <c r="I100" s="196">
        <v>0</v>
      </c>
      <c r="J100" s="196">
        <v>0</v>
      </c>
      <c r="K100" s="191">
        <v>0</v>
      </c>
      <c r="L100" s="200"/>
      <c r="M100" s="180" t="s">
        <v>29</v>
      </c>
      <c r="N100" s="180">
        <v>0</v>
      </c>
      <c r="O100" s="180">
        <v>0</v>
      </c>
      <c r="P100" s="191">
        <v>0</v>
      </c>
      <c r="Q100" s="200"/>
      <c r="R100" s="180" t="s">
        <v>29</v>
      </c>
      <c r="S100" s="180">
        <v>0</v>
      </c>
      <c r="T100" s="180">
        <v>0</v>
      </c>
      <c r="U100" s="191">
        <v>0</v>
      </c>
      <c r="V100" s="200"/>
      <c r="W100" s="180" t="s">
        <v>29</v>
      </c>
      <c r="X100" s="180">
        <v>0</v>
      </c>
      <c r="Y100" s="180">
        <v>0</v>
      </c>
      <c r="Z100" s="191">
        <v>0</v>
      </c>
      <c r="AA100" s="200"/>
      <c r="AB100" s="180" t="s">
        <v>29</v>
      </c>
      <c r="AC100" s="180">
        <v>0</v>
      </c>
      <c r="AD100" s="180">
        <v>0</v>
      </c>
      <c r="AE100" s="191">
        <v>0</v>
      </c>
      <c r="AF100" s="200"/>
      <c r="AG100" s="180" t="s">
        <v>29</v>
      </c>
      <c r="AH100" s="180">
        <v>0</v>
      </c>
      <c r="AI100" s="180">
        <v>0</v>
      </c>
      <c r="AJ100" s="191">
        <v>0</v>
      </c>
      <c r="AK100" s="200"/>
      <c r="AL100" s="180" t="s">
        <v>29</v>
      </c>
      <c r="AM100" s="180">
        <v>0</v>
      </c>
      <c r="AN100" s="180">
        <v>0</v>
      </c>
      <c r="AO100" s="191">
        <v>0</v>
      </c>
      <c r="AP100" s="39">
        <v>8</v>
      </c>
      <c r="AQ100" s="180"/>
      <c r="AR100" s="180">
        <v>0</v>
      </c>
      <c r="AS100" s="180">
        <v>0</v>
      </c>
      <c r="AT100" s="191">
        <v>0</v>
      </c>
      <c r="AU100" s="39">
        <v>9</v>
      </c>
      <c r="AV100" s="180"/>
      <c r="AW100" s="180">
        <v>0</v>
      </c>
      <c r="AX100" s="180">
        <v>0</v>
      </c>
      <c r="AY100" s="191">
        <v>0</v>
      </c>
      <c r="AZ100" s="51">
        <v>10</v>
      </c>
      <c r="BA100" s="180"/>
      <c r="BB100" s="180">
        <v>0</v>
      </c>
      <c r="BC100" s="180">
        <v>0</v>
      </c>
      <c r="BD100" s="191">
        <v>0</v>
      </c>
      <c r="BE100" s="51">
        <v>11</v>
      </c>
      <c r="BF100" s="198"/>
      <c r="BG100" s="180">
        <v>0</v>
      </c>
      <c r="BH100" s="180">
        <v>0</v>
      </c>
      <c r="BI100" s="191">
        <v>0</v>
      </c>
      <c r="BJ100" s="78">
        <v>12</v>
      </c>
      <c r="BK100" s="180"/>
      <c r="BL100" s="180">
        <v>0</v>
      </c>
      <c r="BM100" s="180">
        <v>3</v>
      </c>
      <c r="BN100" s="191">
        <f>BL100*100/BM100</f>
        <v>0</v>
      </c>
      <c r="BO100" s="39">
        <v>13</v>
      </c>
      <c r="BP100" s="180"/>
      <c r="BQ100" s="180">
        <v>167</v>
      </c>
      <c r="BR100" s="180">
        <v>10</v>
      </c>
      <c r="BS100" s="191">
        <f t="shared" si="48"/>
        <v>16.7</v>
      </c>
      <c r="BT100" s="51">
        <v>14</v>
      </c>
      <c r="BU100" s="180"/>
      <c r="BV100" s="180">
        <v>0</v>
      </c>
      <c r="BW100" s="180">
        <v>1</v>
      </c>
      <c r="BX100" s="191">
        <v>0</v>
      </c>
      <c r="BY100" s="22">
        <v>15</v>
      </c>
      <c r="BZ100" s="180"/>
      <c r="CA100" s="180">
        <v>0</v>
      </c>
      <c r="CB100" s="180">
        <v>0</v>
      </c>
      <c r="CC100" s="191" t="e">
        <f>CA100*100000/CB100</f>
        <v>#DIV/0!</v>
      </c>
      <c r="CD100" s="51">
        <v>16</v>
      </c>
      <c r="CE100" s="199"/>
      <c r="CF100" s="180">
        <v>0</v>
      </c>
      <c r="CG100" s="180">
        <v>1</v>
      </c>
      <c r="CH100" s="191">
        <v>0</v>
      </c>
      <c r="CI100" s="190"/>
    </row>
    <row r="101" spans="1:87" s="189" customFormat="1" ht="12.75">
      <c r="A101" s="198">
        <v>41</v>
      </c>
      <c r="B101" s="193">
        <v>2015</v>
      </c>
      <c r="C101" s="192" t="s">
        <v>249</v>
      </c>
      <c r="D101" s="197" t="s">
        <v>248</v>
      </c>
      <c r="E101" s="180">
        <v>1</v>
      </c>
      <c r="F101" s="193">
        <v>680010214004</v>
      </c>
      <c r="G101" s="194"/>
      <c r="H101" s="193" t="s">
        <v>29</v>
      </c>
      <c r="I101" s="196">
        <v>0</v>
      </c>
      <c r="J101" s="196">
        <v>0</v>
      </c>
      <c r="K101" s="191">
        <v>0</v>
      </c>
      <c r="L101" s="194"/>
      <c r="M101" s="195" t="s">
        <v>29</v>
      </c>
      <c r="N101" s="180">
        <v>0</v>
      </c>
      <c r="O101" s="180">
        <v>0</v>
      </c>
      <c r="P101" s="191">
        <v>0</v>
      </c>
      <c r="Q101" s="194"/>
      <c r="R101" s="193" t="s">
        <v>29</v>
      </c>
      <c r="S101" s="180">
        <v>0</v>
      </c>
      <c r="T101" s="180">
        <v>0</v>
      </c>
      <c r="U101" s="191">
        <v>0</v>
      </c>
      <c r="V101" s="194"/>
      <c r="W101" s="193" t="s">
        <v>29</v>
      </c>
      <c r="X101" s="180">
        <v>0</v>
      </c>
      <c r="Y101" s="180">
        <v>0</v>
      </c>
      <c r="Z101" s="191">
        <v>0</v>
      </c>
      <c r="AA101" s="194"/>
      <c r="AB101" s="193" t="s">
        <v>29</v>
      </c>
      <c r="AC101" s="180">
        <v>0</v>
      </c>
      <c r="AD101" s="180">
        <v>0</v>
      </c>
      <c r="AE101" s="191">
        <v>0</v>
      </c>
      <c r="AF101" s="194"/>
      <c r="AG101" s="193" t="s">
        <v>29</v>
      </c>
      <c r="AH101" s="180">
        <v>0</v>
      </c>
      <c r="AI101" s="180">
        <v>0</v>
      </c>
      <c r="AJ101" s="191">
        <v>0</v>
      </c>
      <c r="AK101" s="194"/>
      <c r="AL101" s="193" t="s">
        <v>29</v>
      </c>
      <c r="AM101" s="180">
        <v>0</v>
      </c>
      <c r="AN101" s="180">
        <v>0</v>
      </c>
      <c r="AO101" s="191">
        <v>0</v>
      </c>
      <c r="AP101" s="39">
        <v>8</v>
      </c>
      <c r="AQ101" s="192"/>
      <c r="AR101" s="180">
        <v>0</v>
      </c>
      <c r="AS101" s="180">
        <v>0</v>
      </c>
      <c r="AT101" s="191">
        <v>0</v>
      </c>
      <c r="AU101" s="39">
        <v>9</v>
      </c>
      <c r="AV101" s="192"/>
      <c r="AW101" s="180">
        <v>0</v>
      </c>
      <c r="AX101" s="180">
        <v>0</v>
      </c>
      <c r="AY101" s="191">
        <v>0</v>
      </c>
      <c r="AZ101" s="51">
        <v>10</v>
      </c>
      <c r="BA101" s="192"/>
      <c r="BB101" s="180">
        <v>0</v>
      </c>
      <c r="BC101" s="180">
        <v>0</v>
      </c>
      <c r="BD101" s="191">
        <v>0</v>
      </c>
      <c r="BE101" s="51">
        <v>11</v>
      </c>
      <c r="BF101" s="192"/>
      <c r="BG101" s="180">
        <v>0</v>
      </c>
      <c r="BH101" s="180">
        <v>0</v>
      </c>
      <c r="BI101" s="191">
        <v>0</v>
      </c>
      <c r="BJ101" s="78">
        <v>12</v>
      </c>
      <c r="BK101" s="192"/>
      <c r="BL101" s="180">
        <v>0</v>
      </c>
      <c r="BM101" s="180">
        <v>0</v>
      </c>
      <c r="BN101" s="180">
        <v>0</v>
      </c>
      <c r="BO101" s="39">
        <v>13</v>
      </c>
      <c r="BP101" s="192"/>
      <c r="BQ101" s="180">
        <v>30</v>
      </c>
      <c r="BR101" s="180">
        <v>1</v>
      </c>
      <c r="BS101" s="182">
        <f t="shared" si="48"/>
        <v>30</v>
      </c>
      <c r="BT101" s="51">
        <v>14</v>
      </c>
      <c r="BU101" s="192"/>
      <c r="BV101" s="180">
        <v>0</v>
      </c>
      <c r="BW101" s="180">
        <v>0</v>
      </c>
      <c r="BX101" s="191">
        <v>0</v>
      </c>
      <c r="BY101" s="22">
        <v>15</v>
      </c>
      <c r="BZ101" s="192"/>
      <c r="CA101" s="180">
        <v>0</v>
      </c>
      <c r="CB101" s="180">
        <v>0</v>
      </c>
      <c r="CC101" s="191">
        <v>0</v>
      </c>
      <c r="CD101" s="51">
        <v>16</v>
      </c>
      <c r="CE101" s="192"/>
      <c r="CF101" s="180">
        <v>0</v>
      </c>
      <c r="CG101" s="180">
        <v>0</v>
      </c>
      <c r="CH101" s="191">
        <v>0</v>
      </c>
      <c r="CI101" s="190"/>
    </row>
    <row r="102" spans="1:87" s="189" customFormat="1" ht="12.75">
      <c r="A102" s="198">
        <v>41</v>
      </c>
      <c r="B102" s="193">
        <v>2015</v>
      </c>
      <c r="C102" s="192" t="s">
        <v>247</v>
      </c>
      <c r="D102" s="197" t="s">
        <v>246</v>
      </c>
      <c r="E102" s="180">
        <v>0</v>
      </c>
      <c r="F102" s="193">
        <v>682760028901</v>
      </c>
      <c r="G102" s="194"/>
      <c r="H102" s="193" t="s">
        <v>29</v>
      </c>
      <c r="I102" s="196">
        <v>0</v>
      </c>
      <c r="J102" s="196">
        <v>0</v>
      </c>
      <c r="K102" s="191">
        <v>0</v>
      </c>
      <c r="L102" s="194"/>
      <c r="M102" s="195" t="s">
        <v>29</v>
      </c>
      <c r="N102" s="180">
        <v>0</v>
      </c>
      <c r="O102" s="180">
        <v>0</v>
      </c>
      <c r="P102" s="191">
        <v>0</v>
      </c>
      <c r="Q102" s="194"/>
      <c r="R102" s="193" t="s">
        <v>29</v>
      </c>
      <c r="S102" s="180">
        <v>0</v>
      </c>
      <c r="T102" s="180">
        <v>0</v>
      </c>
      <c r="U102" s="191">
        <v>0</v>
      </c>
      <c r="V102" s="194"/>
      <c r="W102" s="193" t="s">
        <v>29</v>
      </c>
      <c r="X102" s="180">
        <v>0</v>
      </c>
      <c r="Y102" s="180">
        <v>0</v>
      </c>
      <c r="Z102" s="191">
        <v>0</v>
      </c>
      <c r="AA102" s="194"/>
      <c r="AB102" s="193" t="s">
        <v>29</v>
      </c>
      <c r="AC102" s="180">
        <v>0</v>
      </c>
      <c r="AD102" s="180">
        <v>0</v>
      </c>
      <c r="AE102" s="191">
        <v>0</v>
      </c>
      <c r="AF102" s="194"/>
      <c r="AG102" s="193" t="s">
        <v>29</v>
      </c>
      <c r="AH102" s="180">
        <v>0</v>
      </c>
      <c r="AI102" s="180">
        <v>0</v>
      </c>
      <c r="AJ102" s="191">
        <v>0</v>
      </c>
      <c r="AK102" s="194"/>
      <c r="AL102" s="193" t="s">
        <v>29</v>
      </c>
      <c r="AM102" s="180">
        <v>0</v>
      </c>
      <c r="AN102" s="180">
        <v>0</v>
      </c>
      <c r="AO102" s="191">
        <v>0</v>
      </c>
      <c r="AP102" s="39">
        <v>8</v>
      </c>
      <c r="AQ102" s="192"/>
      <c r="AR102" s="180">
        <v>0</v>
      </c>
      <c r="AS102" s="180">
        <v>0</v>
      </c>
      <c r="AT102" s="191">
        <v>0</v>
      </c>
      <c r="AU102" s="39">
        <v>9</v>
      </c>
      <c r="AV102" s="192"/>
      <c r="AW102" s="180">
        <v>0</v>
      </c>
      <c r="AX102" s="180">
        <v>0</v>
      </c>
      <c r="AY102" s="191">
        <v>0</v>
      </c>
      <c r="AZ102" s="51">
        <v>10</v>
      </c>
      <c r="BA102" s="192"/>
      <c r="BB102" s="180">
        <v>0</v>
      </c>
      <c r="BC102" s="180">
        <v>0</v>
      </c>
      <c r="BD102" s="191">
        <v>0</v>
      </c>
      <c r="BE102" s="51">
        <v>11</v>
      </c>
      <c r="BF102" s="192"/>
      <c r="BG102" s="180">
        <v>0</v>
      </c>
      <c r="BH102" s="180">
        <v>0</v>
      </c>
      <c r="BI102" s="191">
        <v>0</v>
      </c>
      <c r="BJ102" s="78">
        <v>12</v>
      </c>
      <c r="BK102" s="192"/>
      <c r="BL102" s="180">
        <v>0</v>
      </c>
      <c r="BM102" s="180">
        <v>1</v>
      </c>
      <c r="BN102" s="191">
        <f>BL102*100/BM102</f>
        <v>0</v>
      </c>
      <c r="BO102" s="39">
        <v>13</v>
      </c>
      <c r="BP102" s="192"/>
      <c r="BQ102" s="180">
        <v>0</v>
      </c>
      <c r="BR102" s="180">
        <v>0</v>
      </c>
      <c r="BS102" s="191">
        <v>0</v>
      </c>
      <c r="BT102" s="51">
        <v>14</v>
      </c>
      <c r="BU102" s="192"/>
      <c r="BV102" s="180">
        <v>0</v>
      </c>
      <c r="BW102" s="180">
        <v>0</v>
      </c>
      <c r="BX102" s="191">
        <v>0</v>
      </c>
      <c r="BY102" s="22">
        <v>15</v>
      </c>
      <c r="BZ102" s="192"/>
      <c r="CA102" s="180">
        <v>0</v>
      </c>
      <c r="CB102" s="180">
        <v>0</v>
      </c>
      <c r="CC102" s="191">
        <v>0</v>
      </c>
      <c r="CD102" s="51">
        <v>16</v>
      </c>
      <c r="CE102" s="192"/>
      <c r="CF102" s="180">
        <v>0</v>
      </c>
      <c r="CG102" s="180">
        <v>0</v>
      </c>
      <c r="CH102" s="191">
        <v>0</v>
      </c>
      <c r="CI102" s="190"/>
    </row>
    <row r="103" spans="1:86" s="190" customFormat="1" ht="12.75">
      <c r="A103" s="180">
        <v>41</v>
      </c>
      <c r="B103" s="180">
        <v>2015</v>
      </c>
      <c r="C103" s="204" t="s">
        <v>266</v>
      </c>
      <c r="D103" s="198">
        <v>800050068</v>
      </c>
      <c r="E103" s="198">
        <v>5</v>
      </c>
      <c r="F103" s="198">
        <v>680810189103</v>
      </c>
      <c r="G103" s="125">
        <v>1</v>
      </c>
      <c r="H103" s="180"/>
      <c r="I103" s="180">
        <v>617</v>
      </c>
      <c r="J103" s="180">
        <v>469</v>
      </c>
      <c r="K103" s="191">
        <f>I103/J103</f>
        <v>1.3155650319829424</v>
      </c>
      <c r="L103" s="51">
        <v>2</v>
      </c>
      <c r="M103" s="180"/>
      <c r="N103" s="180">
        <v>144</v>
      </c>
      <c r="O103" s="180">
        <v>42</v>
      </c>
      <c r="P103" s="191">
        <f>N103/O103</f>
        <v>3.4285714285714284</v>
      </c>
      <c r="Q103" s="51">
        <v>3</v>
      </c>
      <c r="R103" s="180"/>
      <c r="S103" s="180">
        <v>7</v>
      </c>
      <c r="T103" s="180">
        <v>2</v>
      </c>
      <c r="U103" s="191">
        <f>S103/T103</f>
        <v>3.5</v>
      </c>
      <c r="V103" s="51">
        <v>4</v>
      </c>
      <c r="W103" s="180"/>
      <c r="X103" s="180">
        <v>0</v>
      </c>
      <c r="Y103" s="180">
        <v>0</v>
      </c>
      <c r="Z103" s="191">
        <v>0</v>
      </c>
      <c r="AA103" s="180"/>
      <c r="AB103" s="180" t="s">
        <v>29</v>
      </c>
      <c r="AC103" s="180">
        <v>0</v>
      </c>
      <c r="AD103" s="180">
        <v>0</v>
      </c>
      <c r="AE103" s="191">
        <v>0</v>
      </c>
      <c r="AF103" s="51">
        <v>6</v>
      </c>
      <c r="AG103" s="180"/>
      <c r="AH103" s="180">
        <v>4</v>
      </c>
      <c r="AI103" s="180">
        <v>1</v>
      </c>
      <c r="AJ103" s="191">
        <f>AH103/AI103</f>
        <v>4</v>
      </c>
      <c r="AK103" s="51">
        <v>7</v>
      </c>
      <c r="AL103" s="180"/>
      <c r="AM103" s="180">
        <v>72</v>
      </c>
      <c r="AN103" s="180">
        <v>54</v>
      </c>
      <c r="AO103" s="191">
        <f>AM103/AN103</f>
        <v>1.3333333333333333</v>
      </c>
      <c r="AP103" s="180"/>
      <c r="AQ103" s="180" t="s">
        <v>29</v>
      </c>
      <c r="AR103" s="180">
        <v>0</v>
      </c>
      <c r="AS103" s="180">
        <v>0</v>
      </c>
      <c r="AT103" s="191">
        <v>0</v>
      </c>
      <c r="AU103" s="180"/>
      <c r="AV103" s="180" t="s">
        <v>29</v>
      </c>
      <c r="AW103" s="180">
        <v>0</v>
      </c>
      <c r="AX103" s="180">
        <v>0</v>
      </c>
      <c r="AY103" s="191">
        <v>0</v>
      </c>
      <c r="AZ103" s="180"/>
      <c r="BA103" s="180" t="s">
        <v>29</v>
      </c>
      <c r="BB103" s="180">
        <v>0</v>
      </c>
      <c r="BC103" s="180">
        <v>0</v>
      </c>
      <c r="BD103" s="191">
        <v>0</v>
      </c>
      <c r="BE103" s="180"/>
      <c r="BF103" s="180" t="s">
        <v>29</v>
      </c>
      <c r="BG103" s="180">
        <v>0</v>
      </c>
      <c r="BH103" s="180">
        <v>0</v>
      </c>
      <c r="BI103" s="191">
        <v>0</v>
      </c>
      <c r="BJ103" s="180"/>
      <c r="BK103" s="180" t="s">
        <v>29</v>
      </c>
      <c r="BL103" s="180">
        <v>0</v>
      </c>
      <c r="BM103" s="180">
        <v>0</v>
      </c>
      <c r="BN103" s="191">
        <v>0</v>
      </c>
      <c r="BO103" s="208"/>
      <c r="BP103" s="180" t="s">
        <v>29</v>
      </c>
      <c r="BQ103" s="180">
        <v>0</v>
      </c>
      <c r="BR103" s="180">
        <v>0</v>
      </c>
      <c r="BS103" s="191">
        <v>0</v>
      </c>
      <c r="BT103" s="180"/>
      <c r="BU103" s="180" t="s">
        <v>29</v>
      </c>
      <c r="BV103" s="180">
        <v>0</v>
      </c>
      <c r="BW103" s="180">
        <v>0</v>
      </c>
      <c r="BX103" s="191">
        <v>0</v>
      </c>
      <c r="BY103" s="180"/>
      <c r="BZ103" s="180" t="s">
        <v>29</v>
      </c>
      <c r="CA103" s="180">
        <v>0</v>
      </c>
      <c r="CB103" s="180">
        <v>0</v>
      </c>
      <c r="CC103" s="191">
        <v>0</v>
      </c>
      <c r="CD103" s="180"/>
      <c r="CE103" s="180" t="s">
        <v>29</v>
      </c>
      <c r="CF103" s="180">
        <v>0</v>
      </c>
      <c r="CG103" s="180">
        <v>0</v>
      </c>
      <c r="CH103" s="191">
        <v>0</v>
      </c>
    </row>
    <row r="104" spans="1:86" s="190" customFormat="1" ht="12.75">
      <c r="A104" s="180">
        <v>41</v>
      </c>
      <c r="B104" s="180">
        <v>2015</v>
      </c>
      <c r="C104" s="204" t="s">
        <v>275</v>
      </c>
      <c r="D104" s="198" t="s">
        <v>274</v>
      </c>
      <c r="E104" s="198">
        <v>4</v>
      </c>
      <c r="F104" s="198">
        <v>680810151701</v>
      </c>
      <c r="G104" s="180"/>
      <c r="H104" s="180" t="s">
        <v>29</v>
      </c>
      <c r="I104" s="180">
        <v>0</v>
      </c>
      <c r="J104" s="180">
        <v>0</v>
      </c>
      <c r="K104" s="191">
        <v>0</v>
      </c>
      <c r="L104" s="51">
        <v>2</v>
      </c>
      <c r="M104" s="180"/>
      <c r="N104" s="180">
        <v>0</v>
      </c>
      <c r="O104" s="180">
        <v>0</v>
      </c>
      <c r="P104" s="191">
        <v>0</v>
      </c>
      <c r="Q104" s="51">
        <v>3</v>
      </c>
      <c r="R104" s="180"/>
      <c r="S104" s="180">
        <v>0</v>
      </c>
      <c r="T104" s="180">
        <v>0</v>
      </c>
      <c r="U104" s="191">
        <v>0</v>
      </c>
      <c r="V104" s="51">
        <v>4</v>
      </c>
      <c r="W104" s="180"/>
      <c r="X104" s="180">
        <v>0</v>
      </c>
      <c r="Y104" s="180">
        <v>0</v>
      </c>
      <c r="Z104" s="191">
        <v>0</v>
      </c>
      <c r="AA104" s="51">
        <v>5</v>
      </c>
      <c r="AB104" s="180"/>
      <c r="AC104" s="180">
        <v>24</v>
      </c>
      <c r="AD104" s="180">
        <v>21</v>
      </c>
      <c r="AE104" s="191">
        <f>AC104/AD104</f>
        <v>1.1428571428571428</v>
      </c>
      <c r="AF104" s="51">
        <v>6</v>
      </c>
      <c r="AG104" s="180"/>
      <c r="AH104" s="180">
        <v>0</v>
      </c>
      <c r="AI104" s="180">
        <v>0</v>
      </c>
      <c r="AJ104" s="191">
        <v>0</v>
      </c>
      <c r="AK104" s="208"/>
      <c r="AL104" s="180" t="s">
        <v>29</v>
      </c>
      <c r="AM104" s="180">
        <v>0</v>
      </c>
      <c r="AN104" s="180">
        <v>0</v>
      </c>
      <c r="AO104" s="191">
        <v>0</v>
      </c>
      <c r="AP104" s="39">
        <v>8</v>
      </c>
      <c r="AQ104" s="180"/>
      <c r="AR104" s="180">
        <v>0</v>
      </c>
      <c r="AS104" s="180">
        <v>0</v>
      </c>
      <c r="AT104" s="191">
        <v>0</v>
      </c>
      <c r="AU104" s="180"/>
      <c r="AV104" s="180" t="s">
        <v>29</v>
      </c>
      <c r="AW104" s="180">
        <v>0</v>
      </c>
      <c r="AX104" s="180">
        <v>0</v>
      </c>
      <c r="AY104" s="191">
        <v>0</v>
      </c>
      <c r="AZ104" s="51">
        <v>10</v>
      </c>
      <c r="BA104" s="180"/>
      <c r="BB104" s="180">
        <v>0</v>
      </c>
      <c r="BC104" s="180">
        <v>0</v>
      </c>
      <c r="BD104" s="191">
        <v>0</v>
      </c>
      <c r="BE104" s="51">
        <v>11</v>
      </c>
      <c r="BF104" s="180"/>
      <c r="BG104" s="180">
        <v>41</v>
      </c>
      <c r="BH104" s="180">
        <v>1</v>
      </c>
      <c r="BI104" s="191">
        <f>BG104/BH104</f>
        <v>41</v>
      </c>
      <c r="BJ104" s="78">
        <v>12</v>
      </c>
      <c r="BK104" s="180"/>
      <c r="BL104" s="180">
        <v>0</v>
      </c>
      <c r="BM104" s="180">
        <v>3</v>
      </c>
      <c r="BN104" s="191">
        <f>BL104*100/BM104</f>
        <v>0</v>
      </c>
      <c r="BO104" s="39">
        <v>13</v>
      </c>
      <c r="BP104" s="180"/>
      <c r="BQ104" s="180">
        <v>370</v>
      </c>
      <c r="BR104" s="180">
        <v>20</v>
      </c>
      <c r="BS104" s="191">
        <f>BQ104/BR104</f>
        <v>18.5</v>
      </c>
      <c r="BT104" s="51">
        <v>14</v>
      </c>
      <c r="BU104" s="180"/>
      <c r="BV104" s="180">
        <v>0</v>
      </c>
      <c r="BW104" s="180">
        <v>0</v>
      </c>
      <c r="BX104" s="191">
        <v>0</v>
      </c>
      <c r="BY104" s="22">
        <v>15</v>
      </c>
      <c r="BZ104" s="180"/>
      <c r="CA104" s="180">
        <v>0</v>
      </c>
      <c r="CB104" s="180">
        <v>0</v>
      </c>
      <c r="CC104" s="191">
        <v>0</v>
      </c>
      <c r="CD104" s="51">
        <v>16</v>
      </c>
      <c r="CE104" s="180"/>
      <c r="CF104" s="180">
        <v>0</v>
      </c>
      <c r="CG104" s="180">
        <v>0</v>
      </c>
      <c r="CH104" s="191">
        <v>0</v>
      </c>
    </row>
    <row r="105" spans="1:86" s="190" customFormat="1" ht="12.75">
      <c r="A105" s="180">
        <v>41</v>
      </c>
      <c r="B105" s="180">
        <v>2015</v>
      </c>
      <c r="C105" s="204" t="s">
        <v>273</v>
      </c>
      <c r="D105" s="198">
        <v>91212647</v>
      </c>
      <c r="E105" s="198">
        <v>6</v>
      </c>
      <c r="F105" s="198">
        <v>680810160001</v>
      </c>
      <c r="G105" s="180"/>
      <c r="H105" s="180" t="s">
        <v>29</v>
      </c>
      <c r="I105" s="180">
        <v>0</v>
      </c>
      <c r="J105" s="180">
        <v>0</v>
      </c>
      <c r="K105" s="191">
        <v>0</v>
      </c>
      <c r="L105" s="180"/>
      <c r="M105" s="180" t="s">
        <v>29</v>
      </c>
      <c r="N105" s="180">
        <v>0</v>
      </c>
      <c r="O105" s="180">
        <v>0</v>
      </c>
      <c r="P105" s="191">
        <v>0</v>
      </c>
      <c r="Q105" s="180"/>
      <c r="R105" s="180" t="s">
        <v>29</v>
      </c>
      <c r="S105" s="180">
        <v>0</v>
      </c>
      <c r="T105" s="180">
        <v>0</v>
      </c>
      <c r="U105" s="191">
        <v>0</v>
      </c>
      <c r="V105" s="180"/>
      <c r="W105" s="180" t="s">
        <v>29</v>
      </c>
      <c r="X105" s="180">
        <v>0</v>
      </c>
      <c r="Y105" s="180">
        <v>0</v>
      </c>
      <c r="Z105" s="191">
        <v>0</v>
      </c>
      <c r="AA105" s="180"/>
      <c r="AB105" s="180" t="s">
        <v>29</v>
      </c>
      <c r="AC105" s="180">
        <v>0</v>
      </c>
      <c r="AD105" s="180">
        <v>0</v>
      </c>
      <c r="AE105" s="191">
        <v>0</v>
      </c>
      <c r="AF105" s="180"/>
      <c r="AG105" s="180" t="s">
        <v>29</v>
      </c>
      <c r="AH105" s="180">
        <v>0</v>
      </c>
      <c r="AI105" s="180">
        <v>0</v>
      </c>
      <c r="AJ105" s="191">
        <v>0</v>
      </c>
      <c r="AK105" s="208"/>
      <c r="AL105" s="180" t="s">
        <v>29</v>
      </c>
      <c r="AM105" s="180">
        <v>0</v>
      </c>
      <c r="AN105" s="180">
        <v>0</v>
      </c>
      <c r="AO105" s="191">
        <v>0</v>
      </c>
      <c r="AP105" s="180"/>
      <c r="AQ105" s="180" t="s">
        <v>29</v>
      </c>
      <c r="AR105" s="180">
        <v>0</v>
      </c>
      <c r="AS105" s="180">
        <v>0</v>
      </c>
      <c r="AT105" s="191">
        <v>0</v>
      </c>
      <c r="AU105" s="180"/>
      <c r="AV105" s="180" t="s">
        <v>29</v>
      </c>
      <c r="AW105" s="180">
        <v>0</v>
      </c>
      <c r="AX105" s="180">
        <v>0</v>
      </c>
      <c r="AY105" s="191">
        <v>0</v>
      </c>
      <c r="AZ105" s="51">
        <v>10</v>
      </c>
      <c r="BA105" s="180"/>
      <c r="BB105" s="180">
        <v>202</v>
      </c>
      <c r="BC105" s="180">
        <v>412</v>
      </c>
      <c r="BD105" s="191">
        <f>BB105/BC105</f>
        <v>0.49029126213592233</v>
      </c>
      <c r="BE105" s="180"/>
      <c r="BF105" s="180" t="s">
        <v>29</v>
      </c>
      <c r="BG105" s="180">
        <v>0</v>
      </c>
      <c r="BH105" s="180">
        <v>0</v>
      </c>
      <c r="BI105" s="191">
        <v>0</v>
      </c>
      <c r="BJ105" s="180"/>
      <c r="BK105" s="180" t="s">
        <v>29</v>
      </c>
      <c r="BL105" s="180">
        <v>0</v>
      </c>
      <c r="BM105" s="180">
        <v>0</v>
      </c>
      <c r="BN105" s="191">
        <v>0</v>
      </c>
      <c r="BO105" s="208"/>
      <c r="BP105" s="180" t="s">
        <v>29</v>
      </c>
      <c r="BQ105" s="180">
        <v>0</v>
      </c>
      <c r="BR105" s="180">
        <v>0</v>
      </c>
      <c r="BS105" s="191">
        <v>0</v>
      </c>
      <c r="BT105" s="180"/>
      <c r="BU105" s="180" t="s">
        <v>29</v>
      </c>
      <c r="BV105" s="180">
        <v>0</v>
      </c>
      <c r="BW105" s="180">
        <v>0</v>
      </c>
      <c r="BX105" s="191">
        <v>0</v>
      </c>
      <c r="BY105" s="180"/>
      <c r="BZ105" s="180" t="s">
        <v>29</v>
      </c>
      <c r="CA105" s="180">
        <v>0</v>
      </c>
      <c r="CB105" s="180">
        <v>0</v>
      </c>
      <c r="CC105" s="191">
        <v>0</v>
      </c>
      <c r="CD105" s="180"/>
      <c r="CE105" s="180" t="s">
        <v>29</v>
      </c>
      <c r="CF105" s="180">
        <v>0</v>
      </c>
      <c r="CG105" s="180">
        <v>0</v>
      </c>
      <c r="CH105" s="191">
        <v>0</v>
      </c>
    </row>
    <row r="106" spans="1:86" s="190" customFormat="1" ht="12.75">
      <c r="A106" s="180">
        <v>41</v>
      </c>
      <c r="B106" s="180">
        <v>2015</v>
      </c>
      <c r="C106" s="204" t="s">
        <v>272</v>
      </c>
      <c r="D106" s="198">
        <v>900064250</v>
      </c>
      <c r="E106" s="198">
        <v>4</v>
      </c>
      <c r="F106" s="198">
        <v>680810342101</v>
      </c>
      <c r="G106" s="180"/>
      <c r="H106" s="180" t="s">
        <v>29</v>
      </c>
      <c r="I106" s="180">
        <v>0</v>
      </c>
      <c r="J106" s="180">
        <v>0</v>
      </c>
      <c r="K106" s="191">
        <v>0</v>
      </c>
      <c r="L106" s="180"/>
      <c r="M106" s="180" t="s">
        <v>29</v>
      </c>
      <c r="N106" s="180">
        <v>0</v>
      </c>
      <c r="O106" s="180">
        <v>0</v>
      </c>
      <c r="P106" s="191">
        <v>0</v>
      </c>
      <c r="Q106" s="180"/>
      <c r="R106" s="180" t="s">
        <v>29</v>
      </c>
      <c r="S106" s="180">
        <v>0</v>
      </c>
      <c r="T106" s="180">
        <v>0</v>
      </c>
      <c r="U106" s="191">
        <v>0</v>
      </c>
      <c r="V106" s="180"/>
      <c r="W106" s="180" t="s">
        <v>29</v>
      </c>
      <c r="X106" s="180">
        <v>0</v>
      </c>
      <c r="Y106" s="180">
        <v>0</v>
      </c>
      <c r="Z106" s="191">
        <v>0</v>
      </c>
      <c r="AA106" s="180"/>
      <c r="AB106" s="180" t="s">
        <v>29</v>
      </c>
      <c r="AC106" s="180">
        <v>0</v>
      </c>
      <c r="AD106" s="180">
        <v>0</v>
      </c>
      <c r="AE106" s="191">
        <v>0</v>
      </c>
      <c r="AF106" s="51">
        <v>6</v>
      </c>
      <c r="AG106" s="180" t="s">
        <v>29</v>
      </c>
      <c r="AH106" s="180">
        <v>0</v>
      </c>
      <c r="AI106" s="180">
        <v>0</v>
      </c>
      <c r="AJ106" s="191">
        <v>0</v>
      </c>
      <c r="AK106" s="208"/>
      <c r="AL106" s="180" t="s">
        <v>29</v>
      </c>
      <c r="AM106" s="180">
        <v>0</v>
      </c>
      <c r="AN106" s="180">
        <v>0</v>
      </c>
      <c r="AO106" s="191">
        <v>0</v>
      </c>
      <c r="AP106" s="39">
        <v>8</v>
      </c>
      <c r="AQ106" s="180"/>
      <c r="AR106" s="180">
        <v>0</v>
      </c>
      <c r="AS106" s="180">
        <v>0</v>
      </c>
      <c r="AT106" s="191">
        <v>0</v>
      </c>
      <c r="AU106" s="180"/>
      <c r="AV106" s="180" t="s">
        <v>29</v>
      </c>
      <c r="AW106" s="180">
        <v>0</v>
      </c>
      <c r="AX106" s="180">
        <v>0</v>
      </c>
      <c r="AY106" s="191">
        <v>0</v>
      </c>
      <c r="AZ106" s="51">
        <v>10</v>
      </c>
      <c r="BA106" s="180"/>
      <c r="BB106" s="180">
        <v>0</v>
      </c>
      <c r="BC106" s="180">
        <v>0</v>
      </c>
      <c r="BD106" s="191">
        <v>0</v>
      </c>
      <c r="BE106" s="51">
        <v>11</v>
      </c>
      <c r="BF106" s="180"/>
      <c r="BG106" s="180">
        <v>32</v>
      </c>
      <c r="BH106" s="180">
        <v>1</v>
      </c>
      <c r="BI106" s="191">
        <f>BG106/BH106</f>
        <v>32</v>
      </c>
      <c r="BJ106" s="78">
        <v>12</v>
      </c>
      <c r="BK106" s="180"/>
      <c r="BL106" s="180">
        <v>0</v>
      </c>
      <c r="BM106" s="180">
        <v>0</v>
      </c>
      <c r="BN106" s="191">
        <v>0</v>
      </c>
      <c r="BO106" s="39">
        <v>13</v>
      </c>
      <c r="BP106" s="180"/>
      <c r="BQ106" s="180">
        <v>209</v>
      </c>
      <c r="BR106" s="180">
        <v>12</v>
      </c>
      <c r="BS106" s="191">
        <f>BQ106/BR106</f>
        <v>17.416666666666668</v>
      </c>
      <c r="BT106" s="51">
        <v>14</v>
      </c>
      <c r="BU106" s="180"/>
      <c r="BV106" s="180">
        <v>0</v>
      </c>
      <c r="BW106" s="180">
        <v>1</v>
      </c>
      <c r="BX106" s="191">
        <v>0</v>
      </c>
      <c r="BY106" s="22">
        <v>15</v>
      </c>
      <c r="BZ106" s="180"/>
      <c r="CA106" s="180">
        <v>0</v>
      </c>
      <c r="CB106" s="180">
        <v>3</v>
      </c>
      <c r="CC106" s="191">
        <f>CA106*100000/CB106</f>
        <v>0</v>
      </c>
      <c r="CD106" s="51">
        <v>16</v>
      </c>
      <c r="CE106" s="180"/>
      <c r="CF106" s="180">
        <v>0</v>
      </c>
      <c r="CG106" s="180">
        <v>1</v>
      </c>
      <c r="CH106" s="191">
        <v>0</v>
      </c>
    </row>
    <row r="107" spans="1:86" s="190" customFormat="1" ht="12.75">
      <c r="A107" s="180">
        <v>41</v>
      </c>
      <c r="B107" s="180">
        <v>2015</v>
      </c>
      <c r="C107" s="204" t="s">
        <v>271</v>
      </c>
      <c r="D107" s="198" t="s">
        <v>270</v>
      </c>
      <c r="E107" s="198">
        <v>8</v>
      </c>
      <c r="F107" s="198" t="s">
        <v>269</v>
      </c>
      <c r="G107" s="180"/>
      <c r="H107" s="180" t="s">
        <v>29</v>
      </c>
      <c r="I107" s="180">
        <v>0</v>
      </c>
      <c r="J107" s="180">
        <v>0</v>
      </c>
      <c r="K107" s="191">
        <v>0</v>
      </c>
      <c r="L107" s="180"/>
      <c r="M107" s="180" t="s">
        <v>29</v>
      </c>
      <c r="N107" s="180">
        <v>0</v>
      </c>
      <c r="O107" s="180">
        <v>0</v>
      </c>
      <c r="P107" s="191">
        <v>0</v>
      </c>
      <c r="Q107" s="180"/>
      <c r="R107" s="180" t="s">
        <v>29</v>
      </c>
      <c r="S107" s="180">
        <v>0</v>
      </c>
      <c r="T107" s="180">
        <v>0</v>
      </c>
      <c r="U107" s="191">
        <v>0</v>
      </c>
      <c r="V107" s="180"/>
      <c r="W107" s="180" t="s">
        <v>29</v>
      </c>
      <c r="X107" s="180">
        <v>0</v>
      </c>
      <c r="Y107" s="180">
        <v>0</v>
      </c>
      <c r="Z107" s="191">
        <v>0</v>
      </c>
      <c r="AA107" s="180"/>
      <c r="AB107" s="180" t="s">
        <v>29</v>
      </c>
      <c r="AC107" s="180">
        <v>0</v>
      </c>
      <c r="AD107" s="180">
        <v>0</v>
      </c>
      <c r="AE107" s="191">
        <v>0</v>
      </c>
      <c r="AF107" s="180"/>
      <c r="AG107" s="180" t="s">
        <v>29</v>
      </c>
      <c r="AH107" s="180">
        <v>0</v>
      </c>
      <c r="AI107" s="180">
        <v>0</v>
      </c>
      <c r="AJ107" s="191">
        <v>0</v>
      </c>
      <c r="AK107" s="208"/>
      <c r="AL107" s="180" t="s">
        <v>29</v>
      </c>
      <c r="AM107" s="180">
        <v>0</v>
      </c>
      <c r="AN107" s="180">
        <v>0</v>
      </c>
      <c r="AO107" s="191">
        <v>0</v>
      </c>
      <c r="AP107" s="39">
        <v>8</v>
      </c>
      <c r="AQ107" s="180"/>
      <c r="AR107" s="180">
        <v>1</v>
      </c>
      <c r="AS107" s="180">
        <v>2</v>
      </c>
      <c r="AT107" s="191">
        <f>AR107/AS107</f>
        <v>0.5</v>
      </c>
      <c r="AU107" s="39">
        <v>9</v>
      </c>
      <c r="AV107" s="180"/>
      <c r="AW107" s="180">
        <v>1</v>
      </c>
      <c r="AX107" s="180">
        <v>2</v>
      </c>
      <c r="AY107" s="191">
        <f>AW107/AX107</f>
        <v>0.5</v>
      </c>
      <c r="AZ107" s="180"/>
      <c r="BA107" s="180" t="s">
        <v>29</v>
      </c>
      <c r="BB107" s="180">
        <v>0</v>
      </c>
      <c r="BC107" s="180">
        <v>0</v>
      </c>
      <c r="BD107" s="191">
        <v>0</v>
      </c>
      <c r="BE107" s="180"/>
      <c r="BF107" s="180" t="s">
        <v>29</v>
      </c>
      <c r="BG107" s="180">
        <v>0</v>
      </c>
      <c r="BH107" s="180">
        <v>0</v>
      </c>
      <c r="BI107" s="191">
        <v>0</v>
      </c>
      <c r="BJ107" s="180"/>
      <c r="BK107" s="180" t="s">
        <v>29</v>
      </c>
      <c r="BL107" s="180">
        <v>0</v>
      </c>
      <c r="BM107" s="180">
        <v>0</v>
      </c>
      <c r="BN107" s="191">
        <v>0</v>
      </c>
      <c r="BO107" s="208"/>
      <c r="BP107" s="180" t="s">
        <v>29</v>
      </c>
      <c r="BQ107" s="180">
        <v>0</v>
      </c>
      <c r="BR107" s="180">
        <v>0</v>
      </c>
      <c r="BS107" s="191">
        <v>0</v>
      </c>
      <c r="BT107" s="180"/>
      <c r="BU107" s="180" t="s">
        <v>29</v>
      </c>
      <c r="BV107" s="180">
        <v>0</v>
      </c>
      <c r="BW107" s="180">
        <v>0</v>
      </c>
      <c r="BX107" s="191">
        <v>0</v>
      </c>
      <c r="BY107" s="180"/>
      <c r="BZ107" s="180" t="s">
        <v>29</v>
      </c>
      <c r="CA107" s="180">
        <v>0</v>
      </c>
      <c r="CB107" s="180">
        <v>0</v>
      </c>
      <c r="CC107" s="191">
        <v>0</v>
      </c>
      <c r="CD107" s="180"/>
      <c r="CE107" s="180" t="s">
        <v>29</v>
      </c>
      <c r="CF107" s="180">
        <v>0</v>
      </c>
      <c r="CG107" s="180">
        <v>0</v>
      </c>
      <c r="CH107" s="191">
        <v>0</v>
      </c>
    </row>
    <row r="108" spans="1:87" s="189" customFormat="1" ht="12.75">
      <c r="A108" s="180">
        <v>41</v>
      </c>
      <c r="B108" s="180">
        <v>2015</v>
      </c>
      <c r="C108" s="199" t="s">
        <v>268</v>
      </c>
      <c r="D108" s="207" t="s">
        <v>267</v>
      </c>
      <c r="E108" s="198">
        <v>6</v>
      </c>
      <c r="F108" s="198">
        <v>680810274505</v>
      </c>
      <c r="G108" s="199"/>
      <c r="H108" s="180" t="s">
        <v>29</v>
      </c>
      <c r="I108" s="180">
        <v>0</v>
      </c>
      <c r="J108" s="180">
        <v>0</v>
      </c>
      <c r="K108" s="191">
        <v>0</v>
      </c>
      <c r="L108" s="199"/>
      <c r="M108" s="186" t="s">
        <v>29</v>
      </c>
      <c r="N108" s="180">
        <v>0</v>
      </c>
      <c r="O108" s="180">
        <v>0</v>
      </c>
      <c r="P108" s="191">
        <v>0</v>
      </c>
      <c r="Q108" s="199"/>
      <c r="R108" s="180" t="s">
        <v>29</v>
      </c>
      <c r="S108" s="180">
        <v>0</v>
      </c>
      <c r="T108" s="180">
        <v>0</v>
      </c>
      <c r="U108" s="191">
        <v>0</v>
      </c>
      <c r="V108" s="199"/>
      <c r="W108" s="180" t="s">
        <v>29</v>
      </c>
      <c r="X108" s="180">
        <v>0</v>
      </c>
      <c r="Y108" s="180">
        <v>0</v>
      </c>
      <c r="Z108" s="191">
        <v>0</v>
      </c>
      <c r="AA108" s="199"/>
      <c r="AB108" s="180" t="s">
        <v>29</v>
      </c>
      <c r="AC108" s="180">
        <v>0</v>
      </c>
      <c r="AD108" s="180">
        <v>0</v>
      </c>
      <c r="AE108" s="191">
        <v>0</v>
      </c>
      <c r="AF108" s="199"/>
      <c r="AG108" s="180" t="s">
        <v>29</v>
      </c>
      <c r="AH108" s="180">
        <v>0</v>
      </c>
      <c r="AI108" s="180">
        <v>0</v>
      </c>
      <c r="AJ108" s="191">
        <v>0</v>
      </c>
      <c r="AK108" s="200"/>
      <c r="AL108" s="180" t="s">
        <v>29</v>
      </c>
      <c r="AM108" s="180">
        <v>0</v>
      </c>
      <c r="AN108" s="180">
        <v>0</v>
      </c>
      <c r="AO108" s="191">
        <v>0</v>
      </c>
      <c r="AP108" s="39">
        <v>8</v>
      </c>
      <c r="AQ108" s="199"/>
      <c r="AR108" s="180">
        <v>18</v>
      </c>
      <c r="AS108" s="180">
        <v>32</v>
      </c>
      <c r="AT108" s="182">
        <f>AR108/AS108</f>
        <v>0.5625</v>
      </c>
      <c r="AU108" s="180"/>
      <c r="AV108" s="180" t="s">
        <v>29</v>
      </c>
      <c r="AW108" s="180">
        <v>0</v>
      </c>
      <c r="AX108" s="180">
        <v>0</v>
      </c>
      <c r="AY108" s="191">
        <v>0</v>
      </c>
      <c r="AZ108" s="199"/>
      <c r="BA108" s="180" t="s">
        <v>29</v>
      </c>
      <c r="BB108" s="180">
        <v>0</v>
      </c>
      <c r="BC108" s="180">
        <v>0</v>
      </c>
      <c r="BD108" s="191">
        <v>0</v>
      </c>
      <c r="BE108" s="199"/>
      <c r="BF108" s="180" t="s">
        <v>29</v>
      </c>
      <c r="BG108" s="180">
        <v>0</v>
      </c>
      <c r="BH108" s="180">
        <v>0</v>
      </c>
      <c r="BI108" s="191">
        <v>0</v>
      </c>
      <c r="BJ108" s="199"/>
      <c r="BK108" s="180" t="s">
        <v>29</v>
      </c>
      <c r="BL108" s="180">
        <v>0</v>
      </c>
      <c r="BM108" s="180">
        <v>0</v>
      </c>
      <c r="BN108" s="191">
        <v>0</v>
      </c>
      <c r="BO108" s="200"/>
      <c r="BP108" s="180" t="s">
        <v>29</v>
      </c>
      <c r="BQ108" s="180">
        <v>0</v>
      </c>
      <c r="BR108" s="180">
        <v>0</v>
      </c>
      <c r="BS108" s="191">
        <v>0</v>
      </c>
      <c r="BT108" s="199"/>
      <c r="BU108" s="180" t="s">
        <v>29</v>
      </c>
      <c r="BV108" s="180">
        <v>0</v>
      </c>
      <c r="BW108" s="180">
        <v>0</v>
      </c>
      <c r="BX108" s="191">
        <v>0</v>
      </c>
      <c r="BY108" s="199"/>
      <c r="BZ108" s="180" t="s">
        <v>29</v>
      </c>
      <c r="CA108" s="180">
        <v>0</v>
      </c>
      <c r="CB108" s="180">
        <v>0</v>
      </c>
      <c r="CC108" s="191">
        <v>0</v>
      </c>
      <c r="CD108" s="199"/>
      <c r="CE108" s="180" t="s">
        <v>29</v>
      </c>
      <c r="CF108" s="180">
        <v>0</v>
      </c>
      <c r="CG108" s="180">
        <v>0</v>
      </c>
      <c r="CH108" s="191">
        <v>0</v>
      </c>
      <c r="CI108" s="190"/>
    </row>
    <row r="109" spans="1:86" s="190" customFormat="1" ht="12.75">
      <c r="A109" s="180">
        <v>41</v>
      </c>
      <c r="B109" s="180">
        <v>2015</v>
      </c>
      <c r="C109" s="204" t="s">
        <v>277</v>
      </c>
      <c r="D109" s="198">
        <v>900066347</v>
      </c>
      <c r="E109" s="198">
        <v>1</v>
      </c>
      <c r="F109" s="198">
        <v>686790079301</v>
      </c>
      <c r="G109" s="180"/>
      <c r="H109" s="180" t="s">
        <v>29</v>
      </c>
      <c r="I109" s="180">
        <v>0</v>
      </c>
      <c r="J109" s="180">
        <v>0</v>
      </c>
      <c r="K109" s="191">
        <v>0</v>
      </c>
      <c r="L109" s="51">
        <v>2</v>
      </c>
      <c r="M109" s="180"/>
      <c r="N109" s="180">
        <v>0</v>
      </c>
      <c r="O109" s="180">
        <v>0</v>
      </c>
      <c r="P109" s="191">
        <v>0</v>
      </c>
      <c r="Q109" s="51">
        <v>3</v>
      </c>
      <c r="R109" s="180"/>
      <c r="S109" s="180">
        <v>0</v>
      </c>
      <c r="T109" s="180">
        <v>0</v>
      </c>
      <c r="U109" s="191">
        <v>0</v>
      </c>
      <c r="V109" s="51">
        <v>4</v>
      </c>
      <c r="W109" s="180"/>
      <c r="X109" s="180">
        <v>0</v>
      </c>
      <c r="Y109" s="180">
        <v>0</v>
      </c>
      <c r="Z109" s="191">
        <v>0</v>
      </c>
      <c r="AA109" s="51">
        <v>5</v>
      </c>
      <c r="AB109" s="180"/>
      <c r="AC109" s="180">
        <v>0</v>
      </c>
      <c r="AD109" s="180">
        <v>0</v>
      </c>
      <c r="AE109" s="191">
        <v>0</v>
      </c>
      <c r="AF109" s="51">
        <v>6</v>
      </c>
      <c r="AG109" s="180"/>
      <c r="AH109" s="180">
        <v>0</v>
      </c>
      <c r="AI109" s="180">
        <v>0</v>
      </c>
      <c r="AJ109" s="191">
        <v>0</v>
      </c>
      <c r="AK109" s="180"/>
      <c r="AL109" s="180" t="s">
        <v>29</v>
      </c>
      <c r="AM109" s="180">
        <v>0</v>
      </c>
      <c r="AN109" s="180">
        <v>0</v>
      </c>
      <c r="AO109" s="191">
        <v>0</v>
      </c>
      <c r="AP109" s="39">
        <v>8</v>
      </c>
      <c r="AQ109" s="180"/>
      <c r="AR109" s="180">
        <v>0</v>
      </c>
      <c r="AS109" s="180">
        <v>0</v>
      </c>
      <c r="AT109" s="191">
        <v>0</v>
      </c>
      <c r="AU109" s="39">
        <v>9</v>
      </c>
      <c r="AV109" s="180"/>
      <c r="AW109" s="180">
        <v>0</v>
      </c>
      <c r="AX109" s="180">
        <v>0</v>
      </c>
      <c r="AY109" s="191">
        <v>0</v>
      </c>
      <c r="AZ109" s="51">
        <v>10</v>
      </c>
      <c r="BA109" s="180"/>
      <c r="BB109" s="180">
        <v>6</v>
      </c>
      <c r="BC109" s="180">
        <v>10</v>
      </c>
      <c r="BD109" s="191">
        <v>0</v>
      </c>
      <c r="BE109" s="51">
        <v>11</v>
      </c>
      <c r="BF109" s="180"/>
      <c r="BG109" s="180">
        <v>0</v>
      </c>
      <c r="BH109" s="180">
        <v>0</v>
      </c>
      <c r="BI109" s="191">
        <v>0</v>
      </c>
      <c r="BJ109" s="78">
        <v>12</v>
      </c>
      <c r="BK109" s="180"/>
      <c r="BL109" s="180">
        <v>0</v>
      </c>
      <c r="BM109" s="180">
        <v>0</v>
      </c>
      <c r="BN109" s="180">
        <v>0</v>
      </c>
      <c r="BO109" s="39">
        <v>13</v>
      </c>
      <c r="BP109" s="180"/>
      <c r="BQ109" s="180">
        <v>0</v>
      </c>
      <c r="BR109" s="180">
        <v>0</v>
      </c>
      <c r="BS109" s="191">
        <v>0</v>
      </c>
      <c r="BT109" s="51">
        <v>14</v>
      </c>
      <c r="BU109" s="180"/>
      <c r="BV109" s="180">
        <v>0</v>
      </c>
      <c r="BW109" s="180">
        <v>0</v>
      </c>
      <c r="BX109" s="191">
        <v>0</v>
      </c>
      <c r="BY109" s="22">
        <v>15</v>
      </c>
      <c r="BZ109" s="180"/>
      <c r="CA109" s="180">
        <v>0</v>
      </c>
      <c r="CB109" s="180">
        <v>0</v>
      </c>
      <c r="CC109" s="191">
        <v>0</v>
      </c>
      <c r="CD109" s="51">
        <v>16</v>
      </c>
      <c r="CE109" s="180"/>
      <c r="CF109" s="180">
        <v>0</v>
      </c>
      <c r="CG109" s="180">
        <v>0</v>
      </c>
      <c r="CH109" s="191">
        <v>0</v>
      </c>
    </row>
    <row r="110" spans="1:86" s="190" customFormat="1" ht="12.75">
      <c r="A110" s="180">
        <v>41</v>
      </c>
      <c r="B110" s="180">
        <v>2015</v>
      </c>
      <c r="C110" s="204" t="s">
        <v>276</v>
      </c>
      <c r="D110" s="198">
        <v>800050068</v>
      </c>
      <c r="E110" s="198">
        <v>5</v>
      </c>
      <c r="F110" s="198">
        <v>686790189119</v>
      </c>
      <c r="G110" s="125">
        <v>1</v>
      </c>
      <c r="H110" s="180"/>
      <c r="I110" s="180">
        <v>14</v>
      </c>
      <c r="J110" s="180">
        <v>14</v>
      </c>
      <c r="K110" s="191">
        <f>I110/J110</f>
        <v>1</v>
      </c>
      <c r="L110" s="180"/>
      <c r="M110" s="180" t="s">
        <v>29</v>
      </c>
      <c r="N110" s="180">
        <v>0</v>
      </c>
      <c r="O110" s="180">
        <v>0</v>
      </c>
      <c r="P110" s="191">
        <v>0</v>
      </c>
      <c r="Q110" s="180"/>
      <c r="R110" s="180" t="s">
        <v>29</v>
      </c>
      <c r="S110" s="180">
        <v>0</v>
      </c>
      <c r="T110" s="180">
        <v>0</v>
      </c>
      <c r="U110" s="191">
        <v>0</v>
      </c>
      <c r="V110" s="180"/>
      <c r="W110" s="180" t="s">
        <v>29</v>
      </c>
      <c r="X110" s="180">
        <v>0</v>
      </c>
      <c r="Y110" s="180">
        <v>0</v>
      </c>
      <c r="Z110" s="191">
        <v>0</v>
      </c>
      <c r="AA110" s="180"/>
      <c r="AB110" s="180" t="s">
        <v>29</v>
      </c>
      <c r="AC110" s="180">
        <v>0</v>
      </c>
      <c r="AD110" s="180">
        <v>0</v>
      </c>
      <c r="AE110" s="191">
        <v>0</v>
      </c>
      <c r="AF110" s="180"/>
      <c r="AG110" s="180" t="s">
        <v>29</v>
      </c>
      <c r="AH110" s="180">
        <v>0</v>
      </c>
      <c r="AI110" s="180">
        <v>0</v>
      </c>
      <c r="AJ110" s="191">
        <v>0</v>
      </c>
      <c r="AK110" s="51">
        <v>7</v>
      </c>
      <c r="AL110" s="180"/>
      <c r="AM110" s="180">
        <v>2</v>
      </c>
      <c r="AN110" s="180">
        <v>2</v>
      </c>
      <c r="AO110" s="191">
        <f>AM110/AN110</f>
        <v>1</v>
      </c>
      <c r="AP110" s="180"/>
      <c r="AQ110" s="180" t="s">
        <v>29</v>
      </c>
      <c r="AR110" s="180">
        <v>0</v>
      </c>
      <c r="AS110" s="180">
        <v>0</v>
      </c>
      <c r="AT110" s="191">
        <v>0</v>
      </c>
      <c r="AU110" s="180"/>
      <c r="AV110" s="180" t="s">
        <v>29</v>
      </c>
      <c r="AW110" s="180">
        <v>0</v>
      </c>
      <c r="AX110" s="180">
        <v>0</v>
      </c>
      <c r="AY110" s="191">
        <v>0</v>
      </c>
      <c r="AZ110" s="180"/>
      <c r="BA110" s="180" t="s">
        <v>29</v>
      </c>
      <c r="BB110" s="180">
        <v>0</v>
      </c>
      <c r="BC110" s="180">
        <v>0</v>
      </c>
      <c r="BD110" s="191">
        <v>0</v>
      </c>
      <c r="BE110" s="180"/>
      <c r="BF110" s="180" t="s">
        <v>29</v>
      </c>
      <c r="BG110" s="180">
        <v>0</v>
      </c>
      <c r="BH110" s="180">
        <v>0</v>
      </c>
      <c r="BI110" s="191">
        <v>0</v>
      </c>
      <c r="BJ110" s="180"/>
      <c r="BK110" s="180" t="s">
        <v>29</v>
      </c>
      <c r="BL110" s="180">
        <v>0</v>
      </c>
      <c r="BM110" s="180">
        <v>0</v>
      </c>
      <c r="BN110" s="180">
        <v>0</v>
      </c>
      <c r="BO110" s="180"/>
      <c r="BP110" s="180" t="s">
        <v>29</v>
      </c>
      <c r="BQ110" s="180">
        <v>0</v>
      </c>
      <c r="BR110" s="180">
        <v>0</v>
      </c>
      <c r="BS110" s="191">
        <v>0</v>
      </c>
      <c r="BT110" s="180"/>
      <c r="BU110" s="180" t="s">
        <v>29</v>
      </c>
      <c r="BV110" s="180">
        <v>0</v>
      </c>
      <c r="BW110" s="180">
        <v>0</v>
      </c>
      <c r="BX110" s="191">
        <v>0</v>
      </c>
      <c r="BY110" s="180"/>
      <c r="BZ110" s="180" t="s">
        <v>29</v>
      </c>
      <c r="CA110" s="180">
        <v>0</v>
      </c>
      <c r="CB110" s="180">
        <v>0</v>
      </c>
      <c r="CC110" s="191">
        <v>0</v>
      </c>
      <c r="CD110" s="180"/>
      <c r="CE110" s="180" t="s">
        <v>29</v>
      </c>
      <c r="CF110" s="180">
        <v>0</v>
      </c>
      <c r="CG110" s="180">
        <v>0</v>
      </c>
      <c r="CH110" s="191">
        <v>0</v>
      </c>
    </row>
    <row r="111" spans="1:87" s="209" customFormat="1" ht="12.75">
      <c r="A111" s="180">
        <v>41</v>
      </c>
      <c r="B111" s="180">
        <v>2014</v>
      </c>
      <c r="C111" s="204" t="s">
        <v>281</v>
      </c>
      <c r="D111" s="180">
        <v>800064543</v>
      </c>
      <c r="E111" s="180">
        <v>4</v>
      </c>
      <c r="F111" s="180">
        <v>686550073401</v>
      </c>
      <c r="G111" s="183"/>
      <c r="H111" s="183" t="s">
        <v>29</v>
      </c>
      <c r="I111" s="180">
        <v>0</v>
      </c>
      <c r="J111" s="180">
        <v>0</v>
      </c>
      <c r="K111" s="191">
        <v>0</v>
      </c>
      <c r="L111" s="208"/>
      <c r="M111" s="180" t="s">
        <v>29</v>
      </c>
      <c r="N111" s="180">
        <v>0</v>
      </c>
      <c r="O111" s="180">
        <v>0</v>
      </c>
      <c r="P111" s="191">
        <v>0</v>
      </c>
      <c r="Q111" s="208"/>
      <c r="R111" s="180" t="s">
        <v>29</v>
      </c>
      <c r="S111" s="180">
        <v>0</v>
      </c>
      <c r="T111" s="180">
        <v>0</v>
      </c>
      <c r="U111" s="191">
        <v>0</v>
      </c>
      <c r="V111" s="208"/>
      <c r="W111" s="180" t="s">
        <v>29</v>
      </c>
      <c r="X111" s="180">
        <v>0</v>
      </c>
      <c r="Y111" s="180">
        <v>0</v>
      </c>
      <c r="Z111" s="191">
        <v>0</v>
      </c>
      <c r="AA111" s="180"/>
      <c r="AB111" s="180" t="s">
        <v>29</v>
      </c>
      <c r="AC111" s="180">
        <v>0</v>
      </c>
      <c r="AD111" s="180">
        <v>0</v>
      </c>
      <c r="AE111" s="191">
        <v>0</v>
      </c>
      <c r="AF111" s="180"/>
      <c r="AG111" s="180" t="s">
        <v>29</v>
      </c>
      <c r="AH111" s="180">
        <v>0</v>
      </c>
      <c r="AI111" s="180">
        <v>0</v>
      </c>
      <c r="AJ111" s="191">
        <v>0</v>
      </c>
      <c r="AK111" s="180"/>
      <c r="AL111" s="180" t="s">
        <v>29</v>
      </c>
      <c r="AM111" s="180">
        <v>0</v>
      </c>
      <c r="AN111" s="180">
        <v>0</v>
      </c>
      <c r="AO111" s="191">
        <v>0</v>
      </c>
      <c r="AP111" s="39">
        <v>8</v>
      </c>
      <c r="AQ111" s="180"/>
      <c r="AR111" s="180">
        <v>0</v>
      </c>
      <c r="AS111" s="180">
        <v>0</v>
      </c>
      <c r="AT111" s="191">
        <v>0</v>
      </c>
      <c r="AU111" s="208"/>
      <c r="AV111" s="180" t="s">
        <v>29</v>
      </c>
      <c r="AW111" s="180">
        <v>0</v>
      </c>
      <c r="AX111" s="180">
        <v>0</v>
      </c>
      <c r="AY111" s="191">
        <v>0</v>
      </c>
      <c r="AZ111" s="180"/>
      <c r="BA111" s="180" t="s">
        <v>29</v>
      </c>
      <c r="BB111" s="180">
        <v>0</v>
      </c>
      <c r="BC111" s="180">
        <v>0</v>
      </c>
      <c r="BD111" s="191">
        <v>0</v>
      </c>
      <c r="BE111" s="180"/>
      <c r="BF111" s="180" t="s">
        <v>29</v>
      </c>
      <c r="BG111" s="180">
        <v>0</v>
      </c>
      <c r="BH111" s="180">
        <v>0</v>
      </c>
      <c r="BI111" s="191">
        <v>0</v>
      </c>
      <c r="BJ111" s="78">
        <v>12</v>
      </c>
      <c r="BK111" s="180"/>
      <c r="BL111" s="180">
        <v>0</v>
      </c>
      <c r="BM111" s="180">
        <v>0</v>
      </c>
      <c r="BN111" s="191">
        <v>0</v>
      </c>
      <c r="BO111" s="39">
        <v>13</v>
      </c>
      <c r="BP111" s="180"/>
      <c r="BQ111" s="180">
        <v>0</v>
      </c>
      <c r="BR111" s="180">
        <v>0</v>
      </c>
      <c r="BS111" s="191">
        <v>0</v>
      </c>
      <c r="BT111" s="51">
        <v>14</v>
      </c>
      <c r="BU111" s="180"/>
      <c r="BV111" s="180">
        <v>0</v>
      </c>
      <c r="BW111" s="180">
        <v>0</v>
      </c>
      <c r="BX111" s="191">
        <v>0</v>
      </c>
      <c r="BY111" s="22">
        <v>15</v>
      </c>
      <c r="BZ111" s="180"/>
      <c r="CA111" s="180">
        <v>0</v>
      </c>
      <c r="CB111" s="180">
        <v>1</v>
      </c>
      <c r="CC111" s="191">
        <f>CA111*100000/CB111</f>
        <v>0</v>
      </c>
      <c r="CD111" s="51">
        <v>16</v>
      </c>
      <c r="CE111" s="180"/>
      <c r="CF111" s="180">
        <v>0</v>
      </c>
      <c r="CG111" s="180">
        <v>0</v>
      </c>
      <c r="CH111" s="191">
        <v>0</v>
      </c>
      <c r="CI111" s="190"/>
    </row>
    <row r="112" spans="1:87" s="209" customFormat="1" ht="12.75">
      <c r="A112" s="180">
        <v>41</v>
      </c>
      <c r="B112" s="180">
        <v>2014</v>
      </c>
      <c r="C112" s="204" t="s">
        <v>280</v>
      </c>
      <c r="D112" s="180" t="s">
        <v>279</v>
      </c>
      <c r="E112" s="180">
        <v>1</v>
      </c>
      <c r="F112" s="180" t="s">
        <v>278</v>
      </c>
      <c r="G112" s="125">
        <v>1</v>
      </c>
      <c r="H112" s="183"/>
      <c r="I112" s="180">
        <v>17</v>
      </c>
      <c r="J112" s="180">
        <v>18</v>
      </c>
      <c r="K112" s="191">
        <f>I112/J112</f>
        <v>0.9444444444444444</v>
      </c>
      <c r="L112" s="208"/>
      <c r="M112" s="180" t="s">
        <v>29</v>
      </c>
      <c r="N112" s="180">
        <v>0</v>
      </c>
      <c r="O112" s="180">
        <v>0</v>
      </c>
      <c r="P112" s="191">
        <v>0</v>
      </c>
      <c r="Q112" s="208"/>
      <c r="R112" s="180" t="s">
        <v>29</v>
      </c>
      <c r="S112" s="180">
        <v>0</v>
      </c>
      <c r="T112" s="180">
        <v>0</v>
      </c>
      <c r="U112" s="191">
        <v>0</v>
      </c>
      <c r="V112" s="208"/>
      <c r="W112" s="180" t="s">
        <v>29</v>
      </c>
      <c r="X112" s="180">
        <v>0</v>
      </c>
      <c r="Y112" s="180">
        <v>0</v>
      </c>
      <c r="Z112" s="191">
        <v>0</v>
      </c>
      <c r="AA112" s="180"/>
      <c r="AB112" s="180" t="s">
        <v>29</v>
      </c>
      <c r="AC112" s="180">
        <v>0</v>
      </c>
      <c r="AD112" s="180">
        <v>0</v>
      </c>
      <c r="AE112" s="191">
        <v>0</v>
      </c>
      <c r="AF112" s="180"/>
      <c r="AG112" s="180" t="s">
        <v>29</v>
      </c>
      <c r="AH112" s="180">
        <v>0</v>
      </c>
      <c r="AI112" s="180">
        <v>0</v>
      </c>
      <c r="AJ112" s="191">
        <v>0</v>
      </c>
      <c r="AK112" s="51">
        <v>7</v>
      </c>
      <c r="AL112" s="180"/>
      <c r="AM112" s="180">
        <v>0</v>
      </c>
      <c r="AN112" s="180">
        <v>0</v>
      </c>
      <c r="AO112" s="191">
        <v>0</v>
      </c>
      <c r="AP112" s="180"/>
      <c r="AQ112" s="180" t="s">
        <v>29</v>
      </c>
      <c r="AR112" s="180">
        <v>0</v>
      </c>
      <c r="AS112" s="180">
        <v>0</v>
      </c>
      <c r="AT112" s="191">
        <v>0</v>
      </c>
      <c r="AU112" s="208"/>
      <c r="AV112" s="180" t="s">
        <v>29</v>
      </c>
      <c r="AW112" s="180">
        <v>0</v>
      </c>
      <c r="AX112" s="180">
        <v>0</v>
      </c>
      <c r="AY112" s="191">
        <v>0</v>
      </c>
      <c r="AZ112" s="51">
        <v>10</v>
      </c>
      <c r="BA112" s="180"/>
      <c r="BB112" s="180">
        <v>0</v>
      </c>
      <c r="BC112" s="180">
        <v>0</v>
      </c>
      <c r="BD112" s="191">
        <v>0</v>
      </c>
      <c r="BE112" s="180"/>
      <c r="BF112" s="180" t="s">
        <v>29</v>
      </c>
      <c r="BG112" s="180">
        <v>0</v>
      </c>
      <c r="BH112" s="180">
        <v>0</v>
      </c>
      <c r="BI112" s="191">
        <v>0</v>
      </c>
      <c r="BJ112" s="180"/>
      <c r="BK112" s="180" t="s">
        <v>29</v>
      </c>
      <c r="BL112" s="180">
        <v>0</v>
      </c>
      <c r="BM112" s="180">
        <v>0</v>
      </c>
      <c r="BN112" s="191">
        <v>0</v>
      </c>
      <c r="BO112" s="180"/>
      <c r="BP112" s="180" t="s">
        <v>29</v>
      </c>
      <c r="BQ112" s="180">
        <v>0</v>
      </c>
      <c r="BR112" s="180">
        <v>0</v>
      </c>
      <c r="BS112" s="191">
        <v>0</v>
      </c>
      <c r="BT112" s="180"/>
      <c r="BU112" s="180" t="s">
        <v>29</v>
      </c>
      <c r="BV112" s="180">
        <v>0</v>
      </c>
      <c r="BW112" s="180">
        <v>0</v>
      </c>
      <c r="BX112" s="191">
        <v>0</v>
      </c>
      <c r="BY112" s="180"/>
      <c r="BZ112" s="180" t="s">
        <v>29</v>
      </c>
      <c r="CA112" s="180">
        <v>0</v>
      </c>
      <c r="CB112" s="180">
        <v>0</v>
      </c>
      <c r="CC112" s="191">
        <v>0</v>
      </c>
      <c r="CD112" s="180"/>
      <c r="CE112" s="180" t="s">
        <v>29</v>
      </c>
      <c r="CF112" s="180">
        <v>0</v>
      </c>
      <c r="CG112" s="180">
        <v>0</v>
      </c>
      <c r="CH112" s="191">
        <v>0</v>
      </c>
      <c r="CI112" s="190"/>
    </row>
    <row r="113" spans="1:87" s="189" customFormat="1" ht="12.75">
      <c r="A113" s="180">
        <v>41</v>
      </c>
      <c r="B113" s="180">
        <v>2015</v>
      </c>
      <c r="C113" s="204" t="s">
        <v>284</v>
      </c>
      <c r="D113" s="180" t="s">
        <v>283</v>
      </c>
      <c r="E113" s="180">
        <v>6</v>
      </c>
      <c r="F113" s="180" t="s">
        <v>282</v>
      </c>
      <c r="G113" s="180"/>
      <c r="H113" s="180" t="s">
        <v>29</v>
      </c>
      <c r="I113" s="180">
        <v>0</v>
      </c>
      <c r="J113" s="180">
        <v>0</v>
      </c>
      <c r="K113" s="191">
        <v>0</v>
      </c>
      <c r="L113" s="180"/>
      <c r="M113" s="180" t="s">
        <v>29</v>
      </c>
      <c r="N113" s="180">
        <v>0</v>
      </c>
      <c r="O113" s="180">
        <v>0</v>
      </c>
      <c r="P113" s="191">
        <v>0</v>
      </c>
      <c r="Q113" s="180"/>
      <c r="R113" s="180" t="s">
        <v>29</v>
      </c>
      <c r="S113" s="180">
        <v>0</v>
      </c>
      <c r="T113" s="180">
        <v>0</v>
      </c>
      <c r="U113" s="191">
        <v>0</v>
      </c>
      <c r="V113" s="180"/>
      <c r="W113" s="180" t="s">
        <v>29</v>
      </c>
      <c r="X113" s="180">
        <v>0</v>
      </c>
      <c r="Y113" s="180">
        <v>0</v>
      </c>
      <c r="Z113" s="191">
        <v>0</v>
      </c>
      <c r="AA113" s="180"/>
      <c r="AB113" s="180" t="s">
        <v>29</v>
      </c>
      <c r="AC113" s="180">
        <v>0</v>
      </c>
      <c r="AD113" s="180">
        <v>0</v>
      </c>
      <c r="AE113" s="191">
        <v>0</v>
      </c>
      <c r="AF113" s="180"/>
      <c r="AG113" s="180" t="s">
        <v>29</v>
      </c>
      <c r="AH113" s="180">
        <v>0</v>
      </c>
      <c r="AI113" s="180">
        <v>0</v>
      </c>
      <c r="AJ113" s="191">
        <v>0</v>
      </c>
      <c r="AK113" s="51">
        <v>7</v>
      </c>
      <c r="AL113" s="180"/>
      <c r="AM113" s="180">
        <v>0</v>
      </c>
      <c r="AN113" s="180">
        <v>0</v>
      </c>
      <c r="AO113" s="191">
        <v>0</v>
      </c>
      <c r="AP113" s="39">
        <v>8</v>
      </c>
      <c r="AQ113" s="180"/>
      <c r="AR113" s="180">
        <v>0</v>
      </c>
      <c r="AS113" s="180">
        <v>0</v>
      </c>
      <c r="AT113" s="191">
        <v>0</v>
      </c>
      <c r="AU113" s="180"/>
      <c r="AV113" s="180" t="s">
        <v>29</v>
      </c>
      <c r="AW113" s="180">
        <v>0</v>
      </c>
      <c r="AX113" s="180">
        <v>0</v>
      </c>
      <c r="AY113" s="191">
        <v>0</v>
      </c>
      <c r="AZ113" s="51">
        <v>10</v>
      </c>
      <c r="BA113" s="180"/>
      <c r="BB113" s="180">
        <v>0</v>
      </c>
      <c r="BC113" s="180">
        <v>0</v>
      </c>
      <c r="BD113" s="191">
        <v>0</v>
      </c>
      <c r="BE113" s="208"/>
      <c r="BF113" s="180" t="s">
        <v>29</v>
      </c>
      <c r="BG113" s="180">
        <v>0</v>
      </c>
      <c r="BH113" s="180">
        <v>0</v>
      </c>
      <c r="BI113" s="191">
        <v>0</v>
      </c>
      <c r="BJ113" s="78">
        <v>12</v>
      </c>
      <c r="BK113" s="180"/>
      <c r="BL113" s="180">
        <v>0</v>
      </c>
      <c r="BM113" s="180">
        <v>0</v>
      </c>
      <c r="BN113" s="191">
        <v>0</v>
      </c>
      <c r="BO113" s="39">
        <v>13</v>
      </c>
      <c r="BP113" s="180"/>
      <c r="BQ113" s="180">
        <v>0</v>
      </c>
      <c r="BR113" s="180">
        <v>0</v>
      </c>
      <c r="BS113" s="191">
        <v>0</v>
      </c>
      <c r="BT113" s="51">
        <v>14</v>
      </c>
      <c r="BU113" s="180"/>
      <c r="BV113" s="180">
        <v>0</v>
      </c>
      <c r="BW113" s="180">
        <v>0</v>
      </c>
      <c r="BX113" s="191">
        <v>0</v>
      </c>
      <c r="BY113" s="22">
        <v>15</v>
      </c>
      <c r="BZ113" s="180"/>
      <c r="CA113" s="180">
        <v>0</v>
      </c>
      <c r="CB113" s="180">
        <v>0</v>
      </c>
      <c r="CC113" s="191">
        <v>0</v>
      </c>
      <c r="CD113" s="51">
        <v>16</v>
      </c>
      <c r="CE113" s="180"/>
      <c r="CF113" s="180">
        <v>0</v>
      </c>
      <c r="CG113" s="180">
        <v>0</v>
      </c>
      <c r="CH113" s="191">
        <v>0</v>
      </c>
      <c r="CI113" s="190"/>
    </row>
    <row r="114" spans="1:87" s="189" customFormat="1" ht="12.75">
      <c r="A114" s="180">
        <v>41</v>
      </c>
      <c r="B114" s="180">
        <v>2015</v>
      </c>
      <c r="C114" s="204" t="s">
        <v>266</v>
      </c>
      <c r="D114" s="180">
        <v>800050068</v>
      </c>
      <c r="E114" s="180">
        <v>5</v>
      </c>
      <c r="F114" s="180">
        <v>685750189116</v>
      </c>
      <c r="G114" s="125">
        <v>1</v>
      </c>
      <c r="H114" s="180"/>
      <c r="I114" s="180">
        <v>6</v>
      </c>
      <c r="J114" s="180">
        <v>6</v>
      </c>
      <c r="K114" s="191">
        <f>I114/J114</f>
        <v>1</v>
      </c>
      <c r="L114" s="180"/>
      <c r="M114" s="180" t="s">
        <v>29</v>
      </c>
      <c r="N114" s="180">
        <v>0</v>
      </c>
      <c r="O114" s="180">
        <v>0</v>
      </c>
      <c r="P114" s="191">
        <v>0</v>
      </c>
      <c r="Q114" s="180"/>
      <c r="R114" s="180" t="s">
        <v>29</v>
      </c>
      <c r="S114" s="180">
        <v>0</v>
      </c>
      <c r="T114" s="180">
        <v>0</v>
      </c>
      <c r="U114" s="191">
        <v>0</v>
      </c>
      <c r="V114" s="180"/>
      <c r="W114" s="180" t="s">
        <v>29</v>
      </c>
      <c r="X114" s="180">
        <v>0</v>
      </c>
      <c r="Y114" s="180">
        <v>0</v>
      </c>
      <c r="Z114" s="191">
        <v>0</v>
      </c>
      <c r="AA114" s="180"/>
      <c r="AB114" s="180" t="s">
        <v>29</v>
      </c>
      <c r="AC114" s="180">
        <v>0</v>
      </c>
      <c r="AD114" s="180">
        <v>0</v>
      </c>
      <c r="AE114" s="191">
        <v>0</v>
      </c>
      <c r="AF114" s="180"/>
      <c r="AG114" s="180" t="s">
        <v>29</v>
      </c>
      <c r="AH114" s="180">
        <v>0</v>
      </c>
      <c r="AI114" s="180">
        <v>0</v>
      </c>
      <c r="AJ114" s="191">
        <v>0</v>
      </c>
      <c r="AK114" s="180"/>
      <c r="AL114" s="180" t="s">
        <v>29</v>
      </c>
      <c r="AM114" s="180">
        <v>0</v>
      </c>
      <c r="AN114" s="180">
        <v>0</v>
      </c>
      <c r="AO114" s="191">
        <v>0</v>
      </c>
      <c r="AP114" s="180"/>
      <c r="AQ114" s="180" t="s">
        <v>29</v>
      </c>
      <c r="AR114" s="180">
        <v>0</v>
      </c>
      <c r="AS114" s="180">
        <v>0</v>
      </c>
      <c r="AT114" s="191">
        <v>0</v>
      </c>
      <c r="AU114" s="180"/>
      <c r="AV114" s="180" t="s">
        <v>29</v>
      </c>
      <c r="AW114" s="180">
        <v>0</v>
      </c>
      <c r="AX114" s="180">
        <v>0</v>
      </c>
      <c r="AY114" s="191">
        <v>0</v>
      </c>
      <c r="AZ114" s="180"/>
      <c r="BA114" s="180" t="s">
        <v>29</v>
      </c>
      <c r="BB114" s="180">
        <v>0</v>
      </c>
      <c r="BC114" s="180">
        <v>0</v>
      </c>
      <c r="BD114" s="191">
        <v>0</v>
      </c>
      <c r="BE114" s="208"/>
      <c r="BF114" s="180" t="s">
        <v>29</v>
      </c>
      <c r="BG114" s="180">
        <v>0</v>
      </c>
      <c r="BH114" s="180">
        <v>0</v>
      </c>
      <c r="BI114" s="191">
        <v>0</v>
      </c>
      <c r="BJ114" s="180"/>
      <c r="BK114" s="180" t="s">
        <v>29</v>
      </c>
      <c r="BL114" s="180">
        <v>0</v>
      </c>
      <c r="BM114" s="180">
        <v>0</v>
      </c>
      <c r="BN114" s="191">
        <v>0</v>
      </c>
      <c r="BO114" s="180"/>
      <c r="BP114" s="180" t="s">
        <v>29</v>
      </c>
      <c r="BQ114" s="180">
        <v>0</v>
      </c>
      <c r="BR114" s="180">
        <v>0</v>
      </c>
      <c r="BS114" s="191">
        <v>0</v>
      </c>
      <c r="BT114" s="180"/>
      <c r="BU114" s="180" t="s">
        <v>29</v>
      </c>
      <c r="BV114" s="180">
        <v>0</v>
      </c>
      <c r="BW114" s="180">
        <v>0</v>
      </c>
      <c r="BX114" s="191">
        <v>0</v>
      </c>
      <c r="BY114" s="180"/>
      <c r="BZ114" s="180" t="s">
        <v>29</v>
      </c>
      <c r="CA114" s="180">
        <v>0</v>
      </c>
      <c r="CB114" s="180">
        <v>0</v>
      </c>
      <c r="CC114" s="191">
        <v>0</v>
      </c>
      <c r="CD114" s="180"/>
      <c r="CE114" s="180" t="s">
        <v>29</v>
      </c>
      <c r="CF114" s="180">
        <v>0</v>
      </c>
      <c r="CG114" s="180">
        <v>0</v>
      </c>
      <c r="CH114" s="191">
        <v>0</v>
      </c>
      <c r="CI114" s="190"/>
    </row>
    <row r="115" spans="1:86" s="190" customFormat="1" ht="12.75">
      <c r="A115" s="180">
        <v>41</v>
      </c>
      <c r="B115" s="180">
        <v>2015</v>
      </c>
      <c r="C115" s="204" t="s">
        <v>293</v>
      </c>
      <c r="D115" s="180">
        <v>800050068</v>
      </c>
      <c r="E115" s="180">
        <v>6</v>
      </c>
      <c r="F115" s="180">
        <v>200110050502</v>
      </c>
      <c r="G115" s="125">
        <v>1</v>
      </c>
      <c r="H115" s="180"/>
      <c r="I115" s="180">
        <v>256</v>
      </c>
      <c r="J115" s="180">
        <v>221</v>
      </c>
      <c r="K115" s="191">
        <f>I115/J115</f>
        <v>1.158371040723982</v>
      </c>
      <c r="L115" s="51">
        <v>2</v>
      </c>
      <c r="M115" s="180"/>
      <c r="N115" s="180">
        <v>89</v>
      </c>
      <c r="O115" s="180">
        <v>33</v>
      </c>
      <c r="P115" s="191">
        <f>N115/O115</f>
        <v>2.696969696969697</v>
      </c>
      <c r="Q115" s="51">
        <v>3</v>
      </c>
      <c r="R115" s="180"/>
      <c r="S115" s="180">
        <v>17</v>
      </c>
      <c r="T115" s="180">
        <v>5</v>
      </c>
      <c r="U115" s="191">
        <f>S115/T115</f>
        <v>3.4</v>
      </c>
      <c r="V115" s="51">
        <v>4</v>
      </c>
      <c r="W115" s="180"/>
      <c r="X115" s="180">
        <v>11</v>
      </c>
      <c r="Y115" s="180">
        <v>4</v>
      </c>
      <c r="Z115" s="191">
        <f>X115/Y115</f>
        <v>2.75</v>
      </c>
      <c r="AA115" s="51">
        <v>5</v>
      </c>
      <c r="AB115" s="180"/>
      <c r="AC115" s="180">
        <v>27</v>
      </c>
      <c r="AD115" s="180">
        <v>12</v>
      </c>
      <c r="AE115" s="191">
        <f>AC115/AD115</f>
        <v>2.25</v>
      </c>
      <c r="AF115" s="51">
        <v>6</v>
      </c>
      <c r="AG115" s="180"/>
      <c r="AH115" s="180">
        <v>0</v>
      </c>
      <c r="AI115" s="180">
        <v>0</v>
      </c>
      <c r="AJ115" s="191">
        <v>0</v>
      </c>
      <c r="AK115" s="51">
        <v>7</v>
      </c>
      <c r="AL115" s="180"/>
      <c r="AM115" s="180">
        <v>50</v>
      </c>
      <c r="AN115" s="180">
        <v>30</v>
      </c>
      <c r="AO115" s="191">
        <f>AM115/AN115</f>
        <v>1.6666666666666667</v>
      </c>
      <c r="AP115" s="180"/>
      <c r="AQ115" s="180" t="s">
        <v>29</v>
      </c>
      <c r="AR115" s="180">
        <v>0</v>
      </c>
      <c r="AS115" s="180">
        <v>0</v>
      </c>
      <c r="AT115" s="191">
        <v>0</v>
      </c>
      <c r="AU115" s="180"/>
      <c r="AV115" s="180" t="s">
        <v>29</v>
      </c>
      <c r="AW115" s="180">
        <v>0</v>
      </c>
      <c r="AX115" s="180">
        <v>0</v>
      </c>
      <c r="AY115" s="191">
        <v>0</v>
      </c>
      <c r="AZ115" s="180"/>
      <c r="BA115" s="180" t="s">
        <v>29</v>
      </c>
      <c r="BB115" s="180">
        <v>0</v>
      </c>
      <c r="BC115" s="180">
        <v>0</v>
      </c>
      <c r="BD115" s="191">
        <v>0</v>
      </c>
      <c r="BE115" s="180"/>
      <c r="BF115" s="180" t="s">
        <v>29</v>
      </c>
      <c r="BG115" s="180">
        <v>0</v>
      </c>
      <c r="BH115" s="180">
        <v>0</v>
      </c>
      <c r="BI115" s="191">
        <v>0</v>
      </c>
      <c r="BJ115" s="180"/>
      <c r="BK115" s="180" t="s">
        <v>29</v>
      </c>
      <c r="BL115" s="180">
        <v>0</v>
      </c>
      <c r="BM115" s="180">
        <v>0</v>
      </c>
      <c r="BN115" s="191">
        <v>0</v>
      </c>
      <c r="BO115" s="180"/>
      <c r="BP115" s="180" t="s">
        <v>29</v>
      </c>
      <c r="BQ115" s="180">
        <v>0</v>
      </c>
      <c r="BR115" s="180">
        <v>0</v>
      </c>
      <c r="BS115" s="191">
        <v>0</v>
      </c>
      <c r="BT115" s="180"/>
      <c r="BU115" s="180" t="s">
        <v>29</v>
      </c>
      <c r="BV115" s="180">
        <v>0</v>
      </c>
      <c r="BW115" s="180">
        <v>0</v>
      </c>
      <c r="BX115" s="191">
        <v>0</v>
      </c>
      <c r="BY115" s="180"/>
      <c r="BZ115" s="180" t="s">
        <v>29</v>
      </c>
      <c r="CA115" s="180">
        <v>0</v>
      </c>
      <c r="CB115" s="180">
        <v>0</v>
      </c>
      <c r="CC115" s="191">
        <v>0</v>
      </c>
      <c r="CD115" s="180"/>
      <c r="CE115" s="180" t="s">
        <v>29</v>
      </c>
      <c r="CF115" s="180">
        <v>0</v>
      </c>
      <c r="CG115" s="180">
        <v>0</v>
      </c>
      <c r="CH115" s="191">
        <v>0</v>
      </c>
    </row>
    <row r="116" spans="1:86" s="190" customFormat="1" ht="12.75">
      <c r="A116" s="180">
        <v>41</v>
      </c>
      <c r="B116" s="180">
        <v>2015</v>
      </c>
      <c r="C116" s="204" t="s">
        <v>292</v>
      </c>
      <c r="D116" s="180" t="s">
        <v>291</v>
      </c>
      <c r="E116" s="180">
        <v>9</v>
      </c>
      <c r="F116" s="180" t="s">
        <v>290</v>
      </c>
      <c r="G116" s="180"/>
      <c r="H116" s="180" t="s">
        <v>29</v>
      </c>
      <c r="I116" s="180">
        <v>0</v>
      </c>
      <c r="J116" s="180">
        <v>0</v>
      </c>
      <c r="K116" s="191">
        <v>0</v>
      </c>
      <c r="L116" s="180"/>
      <c r="M116" s="180" t="s">
        <v>29</v>
      </c>
      <c r="N116" s="180">
        <v>0</v>
      </c>
      <c r="O116" s="180">
        <v>0</v>
      </c>
      <c r="P116" s="191">
        <v>0</v>
      </c>
      <c r="Q116" s="51">
        <v>3</v>
      </c>
      <c r="R116" s="180"/>
      <c r="S116" s="180">
        <v>0</v>
      </c>
      <c r="T116" s="180">
        <v>0</v>
      </c>
      <c r="U116" s="191">
        <v>0</v>
      </c>
      <c r="V116" s="51">
        <v>4</v>
      </c>
      <c r="W116" s="180"/>
      <c r="X116" s="180">
        <v>0</v>
      </c>
      <c r="Y116" s="180">
        <v>0</v>
      </c>
      <c r="Z116" s="191">
        <v>0</v>
      </c>
      <c r="AA116" s="180"/>
      <c r="AB116" s="180" t="s">
        <v>29</v>
      </c>
      <c r="AC116" s="180">
        <v>0</v>
      </c>
      <c r="AD116" s="180">
        <v>0</v>
      </c>
      <c r="AE116" s="191">
        <v>0</v>
      </c>
      <c r="AF116" s="180"/>
      <c r="AG116" s="180" t="s">
        <v>29</v>
      </c>
      <c r="AH116" s="180">
        <v>0</v>
      </c>
      <c r="AI116" s="180">
        <v>0</v>
      </c>
      <c r="AJ116" s="191">
        <v>0</v>
      </c>
      <c r="AK116" s="180"/>
      <c r="AL116" s="180" t="s">
        <v>29</v>
      </c>
      <c r="AM116" s="180">
        <v>0</v>
      </c>
      <c r="AN116" s="180">
        <v>0</v>
      </c>
      <c r="AO116" s="191">
        <v>0</v>
      </c>
      <c r="AP116" s="180"/>
      <c r="AQ116" s="180" t="s">
        <v>29</v>
      </c>
      <c r="AR116" s="180">
        <v>0</v>
      </c>
      <c r="AS116" s="180">
        <v>0</v>
      </c>
      <c r="AT116" s="191">
        <v>0</v>
      </c>
      <c r="AU116" s="39">
        <v>9</v>
      </c>
      <c r="AV116" s="180"/>
      <c r="AW116" s="180">
        <v>0</v>
      </c>
      <c r="AX116" s="180">
        <v>0</v>
      </c>
      <c r="AY116" s="191">
        <v>0</v>
      </c>
      <c r="AZ116" s="51">
        <v>10</v>
      </c>
      <c r="BA116" s="180"/>
      <c r="BB116" s="180">
        <v>0</v>
      </c>
      <c r="BC116" s="180">
        <v>0</v>
      </c>
      <c r="BD116" s="191">
        <v>0</v>
      </c>
      <c r="BE116" s="51">
        <v>11</v>
      </c>
      <c r="BF116" s="180"/>
      <c r="BG116" s="180">
        <v>22</v>
      </c>
      <c r="BH116" s="180">
        <v>1</v>
      </c>
      <c r="BI116" s="191">
        <f>BG116/BH116</f>
        <v>22</v>
      </c>
      <c r="BJ116" s="78">
        <v>12</v>
      </c>
      <c r="BK116" s="180"/>
      <c r="BL116" s="180">
        <v>0</v>
      </c>
      <c r="BM116" s="180">
        <v>0</v>
      </c>
      <c r="BN116" s="191">
        <v>0</v>
      </c>
      <c r="BO116" s="39">
        <v>13</v>
      </c>
      <c r="BP116" s="180"/>
      <c r="BQ116" s="180">
        <v>320</v>
      </c>
      <c r="BR116" s="180">
        <v>20</v>
      </c>
      <c r="BS116" s="191">
        <f>BQ116/BR116</f>
        <v>16</v>
      </c>
      <c r="BT116" s="51">
        <v>14</v>
      </c>
      <c r="BU116" s="180"/>
      <c r="BV116" s="180">
        <v>0</v>
      </c>
      <c r="BW116" s="180">
        <v>0</v>
      </c>
      <c r="BX116" s="191">
        <v>0</v>
      </c>
      <c r="BY116" s="22">
        <v>15</v>
      </c>
      <c r="BZ116" s="180"/>
      <c r="CA116" s="180">
        <v>0</v>
      </c>
      <c r="CB116" s="180">
        <v>1</v>
      </c>
      <c r="CC116" s="191">
        <f>CA116*100000/CB116</f>
        <v>0</v>
      </c>
      <c r="CD116" s="51">
        <v>16</v>
      </c>
      <c r="CE116" s="180"/>
      <c r="CF116" s="180">
        <v>0</v>
      </c>
      <c r="CG116" s="180">
        <v>0</v>
      </c>
      <c r="CH116" s="191">
        <v>0</v>
      </c>
    </row>
    <row r="117" spans="1:86" s="190" customFormat="1" ht="12.75">
      <c r="A117" s="180">
        <v>41</v>
      </c>
      <c r="B117" s="180">
        <v>2015</v>
      </c>
      <c r="C117" s="204" t="s">
        <v>289</v>
      </c>
      <c r="D117" s="180">
        <v>900227124</v>
      </c>
      <c r="E117" s="180">
        <v>5</v>
      </c>
      <c r="F117" s="180">
        <v>200110121401</v>
      </c>
      <c r="G117" s="180"/>
      <c r="H117" s="180" t="s">
        <v>29</v>
      </c>
      <c r="I117" s="180">
        <v>0</v>
      </c>
      <c r="J117" s="180">
        <v>0</v>
      </c>
      <c r="K117" s="191">
        <v>0</v>
      </c>
      <c r="L117" s="180"/>
      <c r="M117" s="180" t="s">
        <v>29</v>
      </c>
      <c r="N117" s="180">
        <v>0</v>
      </c>
      <c r="O117" s="180">
        <v>0</v>
      </c>
      <c r="P117" s="191">
        <v>0</v>
      </c>
      <c r="Q117" s="180"/>
      <c r="R117" s="180" t="s">
        <v>29</v>
      </c>
      <c r="S117" s="180">
        <v>0</v>
      </c>
      <c r="T117" s="180">
        <v>0</v>
      </c>
      <c r="U117" s="191">
        <v>0</v>
      </c>
      <c r="V117" s="180"/>
      <c r="W117" s="180" t="s">
        <v>29</v>
      </c>
      <c r="X117" s="180">
        <v>0</v>
      </c>
      <c r="Y117" s="180">
        <v>0</v>
      </c>
      <c r="Z117" s="191">
        <v>0</v>
      </c>
      <c r="AA117" s="180"/>
      <c r="AB117" s="180" t="s">
        <v>29</v>
      </c>
      <c r="AC117" s="180">
        <v>0</v>
      </c>
      <c r="AD117" s="180">
        <v>0</v>
      </c>
      <c r="AE117" s="191">
        <v>0</v>
      </c>
      <c r="AF117" s="180"/>
      <c r="AG117" s="180" t="s">
        <v>29</v>
      </c>
      <c r="AH117" s="180">
        <v>0</v>
      </c>
      <c r="AI117" s="180">
        <v>0</v>
      </c>
      <c r="AJ117" s="191">
        <v>0</v>
      </c>
      <c r="AK117" s="180"/>
      <c r="AL117" s="180" t="s">
        <v>29</v>
      </c>
      <c r="AM117" s="180">
        <v>0</v>
      </c>
      <c r="AN117" s="180">
        <v>0</v>
      </c>
      <c r="AO117" s="191">
        <v>0</v>
      </c>
      <c r="AP117" s="39">
        <v>8</v>
      </c>
      <c r="AQ117" s="180"/>
      <c r="AR117" s="180">
        <v>16</v>
      </c>
      <c r="AS117" s="180">
        <v>32</v>
      </c>
      <c r="AT117" s="191">
        <f>AR117/AS117</f>
        <v>0.5</v>
      </c>
      <c r="AU117" s="39">
        <v>9</v>
      </c>
      <c r="AV117" s="180"/>
      <c r="AW117" s="180">
        <v>0</v>
      </c>
      <c r="AX117" s="180">
        <v>0</v>
      </c>
      <c r="AY117" s="191">
        <v>0</v>
      </c>
      <c r="AZ117" s="180"/>
      <c r="BA117" s="180" t="s">
        <v>29</v>
      </c>
      <c r="BB117" s="180">
        <v>0</v>
      </c>
      <c r="BC117" s="180">
        <v>0</v>
      </c>
      <c r="BD117" s="191">
        <v>0</v>
      </c>
      <c r="BE117" s="180"/>
      <c r="BF117" s="180" t="s">
        <v>29</v>
      </c>
      <c r="BG117" s="180">
        <v>0</v>
      </c>
      <c r="BH117" s="180">
        <v>0</v>
      </c>
      <c r="BI117" s="191">
        <v>0</v>
      </c>
      <c r="BJ117" s="180"/>
      <c r="BK117" s="180" t="s">
        <v>29</v>
      </c>
      <c r="BL117" s="180">
        <v>0</v>
      </c>
      <c r="BM117" s="180">
        <v>0</v>
      </c>
      <c r="BN117" s="191">
        <v>0</v>
      </c>
      <c r="BO117" s="180"/>
      <c r="BP117" s="180" t="s">
        <v>29</v>
      </c>
      <c r="BQ117" s="180">
        <v>0</v>
      </c>
      <c r="BR117" s="180">
        <v>0</v>
      </c>
      <c r="BS117" s="191">
        <v>0</v>
      </c>
      <c r="BT117" s="180"/>
      <c r="BU117" s="180" t="s">
        <v>29</v>
      </c>
      <c r="BV117" s="180">
        <v>0</v>
      </c>
      <c r="BW117" s="180">
        <v>0</v>
      </c>
      <c r="BX117" s="191">
        <v>0</v>
      </c>
      <c r="BY117" s="180"/>
      <c r="BZ117" s="180" t="s">
        <v>29</v>
      </c>
      <c r="CA117" s="180">
        <v>0</v>
      </c>
      <c r="CB117" s="180">
        <v>0</v>
      </c>
      <c r="CC117" s="191">
        <v>0</v>
      </c>
      <c r="CD117" s="180"/>
      <c r="CE117" s="180" t="s">
        <v>29</v>
      </c>
      <c r="CF117" s="180">
        <v>0</v>
      </c>
      <c r="CG117" s="180">
        <v>0</v>
      </c>
      <c r="CH117" s="191">
        <v>0</v>
      </c>
    </row>
    <row r="118" spans="1:95" s="189" customFormat="1" ht="12.75">
      <c r="A118" s="180">
        <v>41</v>
      </c>
      <c r="B118" s="180">
        <v>2015</v>
      </c>
      <c r="C118" s="199" t="s">
        <v>288</v>
      </c>
      <c r="D118" s="186" t="s">
        <v>287</v>
      </c>
      <c r="E118" s="180">
        <v>4</v>
      </c>
      <c r="F118" s="180">
        <v>200110162501</v>
      </c>
      <c r="G118" s="180"/>
      <c r="H118" s="180" t="s">
        <v>29</v>
      </c>
      <c r="I118" s="180">
        <v>0</v>
      </c>
      <c r="J118" s="180">
        <v>0</v>
      </c>
      <c r="K118" s="191">
        <v>0</v>
      </c>
      <c r="L118" s="180"/>
      <c r="M118" s="186" t="s">
        <v>29</v>
      </c>
      <c r="N118" s="180">
        <v>0</v>
      </c>
      <c r="O118" s="180">
        <v>0</v>
      </c>
      <c r="P118" s="191">
        <v>0</v>
      </c>
      <c r="Q118" s="180"/>
      <c r="R118" s="180" t="s">
        <v>29</v>
      </c>
      <c r="S118" s="180">
        <v>0</v>
      </c>
      <c r="T118" s="180">
        <v>0</v>
      </c>
      <c r="U118" s="191">
        <v>0</v>
      </c>
      <c r="V118" s="180"/>
      <c r="W118" s="180" t="s">
        <v>29</v>
      </c>
      <c r="X118" s="180">
        <v>0</v>
      </c>
      <c r="Y118" s="180">
        <v>0</v>
      </c>
      <c r="Z118" s="191">
        <v>0</v>
      </c>
      <c r="AA118" s="180"/>
      <c r="AB118" s="180" t="s">
        <v>29</v>
      </c>
      <c r="AC118" s="180">
        <v>0</v>
      </c>
      <c r="AD118" s="180">
        <v>0</v>
      </c>
      <c r="AE118" s="191">
        <v>0</v>
      </c>
      <c r="AF118" s="180"/>
      <c r="AG118" s="180" t="s">
        <v>29</v>
      </c>
      <c r="AH118" s="180">
        <v>0</v>
      </c>
      <c r="AI118" s="180">
        <v>0</v>
      </c>
      <c r="AJ118" s="191">
        <v>0</v>
      </c>
      <c r="AK118" s="180"/>
      <c r="AL118" s="180" t="s">
        <v>29</v>
      </c>
      <c r="AM118" s="180">
        <v>0</v>
      </c>
      <c r="AN118" s="180">
        <v>0</v>
      </c>
      <c r="AO118" s="191">
        <v>0</v>
      </c>
      <c r="AP118" s="180"/>
      <c r="AQ118" s="180" t="s">
        <v>29</v>
      </c>
      <c r="AR118" s="180">
        <v>0</v>
      </c>
      <c r="AS118" s="180">
        <v>0</v>
      </c>
      <c r="AT118" s="191">
        <v>0</v>
      </c>
      <c r="AU118" s="180"/>
      <c r="AV118" s="180" t="s">
        <v>29</v>
      </c>
      <c r="AW118" s="180">
        <v>0</v>
      </c>
      <c r="AX118" s="180">
        <v>0</v>
      </c>
      <c r="AY118" s="191">
        <v>0</v>
      </c>
      <c r="AZ118" s="51">
        <v>10</v>
      </c>
      <c r="BA118" s="180"/>
      <c r="BB118" s="180">
        <v>237</v>
      </c>
      <c r="BC118" s="180">
        <v>288</v>
      </c>
      <c r="BD118" s="191">
        <f>BB118/BC118</f>
        <v>0.8229166666666666</v>
      </c>
      <c r="BE118" s="180"/>
      <c r="BF118" s="180" t="s">
        <v>29</v>
      </c>
      <c r="BG118" s="180">
        <v>0</v>
      </c>
      <c r="BH118" s="180">
        <v>0</v>
      </c>
      <c r="BI118" s="191">
        <v>0</v>
      </c>
      <c r="BJ118" s="180"/>
      <c r="BK118" s="180" t="s">
        <v>29</v>
      </c>
      <c r="BL118" s="180">
        <v>0</v>
      </c>
      <c r="BM118" s="180">
        <v>0</v>
      </c>
      <c r="BN118" s="191">
        <v>0</v>
      </c>
      <c r="BO118" s="180"/>
      <c r="BP118" s="180" t="s">
        <v>29</v>
      </c>
      <c r="BQ118" s="180">
        <v>0</v>
      </c>
      <c r="BR118" s="180">
        <v>0</v>
      </c>
      <c r="BS118" s="191">
        <v>0</v>
      </c>
      <c r="BT118" s="180"/>
      <c r="BU118" s="180" t="s">
        <v>29</v>
      </c>
      <c r="BV118" s="180">
        <v>0</v>
      </c>
      <c r="BW118" s="180">
        <v>0</v>
      </c>
      <c r="BX118" s="191">
        <v>0</v>
      </c>
      <c r="BY118" s="180"/>
      <c r="BZ118" s="180" t="s">
        <v>29</v>
      </c>
      <c r="CA118" s="180">
        <v>0</v>
      </c>
      <c r="CB118" s="180">
        <v>0</v>
      </c>
      <c r="CC118" s="191">
        <v>0</v>
      </c>
      <c r="CD118" s="180"/>
      <c r="CE118" s="180" t="s">
        <v>29</v>
      </c>
      <c r="CF118" s="180">
        <v>0</v>
      </c>
      <c r="CG118" s="180">
        <v>0</v>
      </c>
      <c r="CH118" s="191">
        <v>0</v>
      </c>
      <c r="CI118" s="190"/>
      <c r="CJ118" s="210"/>
      <c r="CK118" s="210"/>
      <c r="CL118" s="210"/>
      <c r="CM118" s="210"/>
      <c r="CN118" s="210"/>
      <c r="CO118" s="210"/>
      <c r="CP118" s="210"/>
      <c r="CQ118" s="210"/>
    </row>
    <row r="119" spans="1:87" s="189" customFormat="1" ht="12.75">
      <c r="A119" s="180">
        <v>41</v>
      </c>
      <c r="B119" s="180">
        <v>2015</v>
      </c>
      <c r="C119" s="199" t="s">
        <v>286</v>
      </c>
      <c r="D119" s="186" t="s">
        <v>285</v>
      </c>
      <c r="E119" s="180">
        <v>1</v>
      </c>
      <c r="F119" s="180">
        <v>200110142901</v>
      </c>
      <c r="G119" s="199"/>
      <c r="H119" s="180" t="s">
        <v>29</v>
      </c>
      <c r="I119" s="180">
        <v>0</v>
      </c>
      <c r="J119" s="180">
        <v>0</v>
      </c>
      <c r="K119" s="191">
        <v>0</v>
      </c>
      <c r="L119" s="199"/>
      <c r="M119" s="180" t="s">
        <v>29</v>
      </c>
      <c r="N119" s="180">
        <v>0</v>
      </c>
      <c r="O119" s="180">
        <v>0</v>
      </c>
      <c r="P119" s="191">
        <v>0</v>
      </c>
      <c r="Q119" s="199"/>
      <c r="R119" s="180" t="s">
        <v>29</v>
      </c>
      <c r="S119" s="180">
        <v>0</v>
      </c>
      <c r="T119" s="180">
        <v>0</v>
      </c>
      <c r="U119" s="191">
        <v>0</v>
      </c>
      <c r="V119" s="199"/>
      <c r="W119" s="180" t="s">
        <v>29</v>
      </c>
      <c r="X119" s="180">
        <v>0</v>
      </c>
      <c r="Y119" s="180">
        <v>0</v>
      </c>
      <c r="Z119" s="191">
        <v>0</v>
      </c>
      <c r="AA119" s="199"/>
      <c r="AB119" s="180" t="s">
        <v>29</v>
      </c>
      <c r="AC119" s="180">
        <v>0</v>
      </c>
      <c r="AD119" s="180">
        <v>0</v>
      </c>
      <c r="AE119" s="191">
        <v>0</v>
      </c>
      <c r="AF119" s="199"/>
      <c r="AG119" s="180" t="s">
        <v>29</v>
      </c>
      <c r="AH119" s="180">
        <v>0</v>
      </c>
      <c r="AI119" s="180">
        <v>0</v>
      </c>
      <c r="AJ119" s="191">
        <v>0</v>
      </c>
      <c r="AK119" s="199"/>
      <c r="AL119" s="180" t="s">
        <v>29</v>
      </c>
      <c r="AM119" s="180">
        <v>0</v>
      </c>
      <c r="AN119" s="180">
        <v>0</v>
      </c>
      <c r="AO119" s="191">
        <v>0</v>
      </c>
      <c r="AP119" s="199"/>
      <c r="AQ119" s="180" t="s">
        <v>29</v>
      </c>
      <c r="AR119" s="180">
        <v>0</v>
      </c>
      <c r="AS119" s="180">
        <v>0</v>
      </c>
      <c r="AT119" s="191">
        <v>0</v>
      </c>
      <c r="AU119" s="39">
        <v>9</v>
      </c>
      <c r="AV119" s="199"/>
      <c r="AW119" s="180">
        <v>5</v>
      </c>
      <c r="AX119" s="180">
        <v>1</v>
      </c>
      <c r="AY119" s="191">
        <f>AW119/AX119</f>
        <v>5</v>
      </c>
      <c r="AZ119" s="199"/>
      <c r="BA119" s="180" t="s">
        <v>29</v>
      </c>
      <c r="BB119" s="180">
        <v>0</v>
      </c>
      <c r="BC119" s="180">
        <v>0</v>
      </c>
      <c r="BD119" s="191">
        <v>0</v>
      </c>
      <c r="BE119" s="199"/>
      <c r="BF119" s="180" t="s">
        <v>29</v>
      </c>
      <c r="BG119" s="180">
        <v>0</v>
      </c>
      <c r="BH119" s="180">
        <v>0</v>
      </c>
      <c r="BI119" s="191">
        <v>0</v>
      </c>
      <c r="BJ119" s="199"/>
      <c r="BK119" s="180" t="s">
        <v>29</v>
      </c>
      <c r="BL119" s="180">
        <v>0</v>
      </c>
      <c r="BM119" s="180">
        <v>0</v>
      </c>
      <c r="BN119" s="191">
        <v>0</v>
      </c>
      <c r="BO119" s="199"/>
      <c r="BP119" s="180" t="s">
        <v>29</v>
      </c>
      <c r="BQ119" s="180">
        <v>0</v>
      </c>
      <c r="BR119" s="180">
        <v>0</v>
      </c>
      <c r="BS119" s="191">
        <v>0</v>
      </c>
      <c r="BT119" s="199"/>
      <c r="BU119" s="180" t="s">
        <v>29</v>
      </c>
      <c r="BV119" s="180">
        <v>0</v>
      </c>
      <c r="BW119" s="180">
        <v>0</v>
      </c>
      <c r="BX119" s="191">
        <v>0</v>
      </c>
      <c r="BY119" s="199"/>
      <c r="BZ119" s="180" t="s">
        <v>29</v>
      </c>
      <c r="CA119" s="180">
        <v>0</v>
      </c>
      <c r="CB119" s="180">
        <v>0</v>
      </c>
      <c r="CC119" s="191">
        <v>0</v>
      </c>
      <c r="CD119" s="199"/>
      <c r="CE119" s="180" t="s">
        <v>29</v>
      </c>
      <c r="CF119" s="180">
        <v>0</v>
      </c>
      <c r="CG119" s="180">
        <v>0</v>
      </c>
      <c r="CH119" s="191">
        <v>0</v>
      </c>
      <c r="CI119" s="190"/>
    </row>
    <row r="120" spans="1:86" s="190" customFormat="1" ht="12.75">
      <c r="A120" s="180">
        <v>41</v>
      </c>
      <c r="B120" s="180">
        <v>2015</v>
      </c>
      <c r="C120" s="204" t="s">
        <v>294</v>
      </c>
      <c r="D120" s="180">
        <v>892300387</v>
      </c>
      <c r="E120" s="180">
        <v>9</v>
      </c>
      <c r="F120" s="180">
        <v>202950056701</v>
      </c>
      <c r="G120" s="125">
        <v>1</v>
      </c>
      <c r="H120" s="180"/>
      <c r="I120" s="180">
        <v>34</v>
      </c>
      <c r="J120" s="180">
        <v>35</v>
      </c>
      <c r="K120" s="191">
        <f>I120/J120</f>
        <v>0.9714285714285714</v>
      </c>
      <c r="L120" s="180"/>
      <c r="M120" s="180" t="s">
        <v>29</v>
      </c>
      <c r="N120" s="180">
        <v>0</v>
      </c>
      <c r="O120" s="180">
        <v>0</v>
      </c>
      <c r="P120" s="180">
        <v>0</v>
      </c>
      <c r="Q120" s="180"/>
      <c r="R120" s="180" t="s">
        <v>29</v>
      </c>
      <c r="S120" s="180">
        <v>0</v>
      </c>
      <c r="T120" s="180">
        <v>0</v>
      </c>
      <c r="U120" s="180">
        <v>0</v>
      </c>
      <c r="V120" s="180"/>
      <c r="W120" s="180" t="s">
        <v>29</v>
      </c>
      <c r="X120" s="180">
        <v>0</v>
      </c>
      <c r="Y120" s="180">
        <v>0</v>
      </c>
      <c r="Z120" s="180">
        <v>0</v>
      </c>
      <c r="AA120" s="180"/>
      <c r="AB120" s="180" t="s">
        <v>29</v>
      </c>
      <c r="AC120" s="180">
        <v>0</v>
      </c>
      <c r="AD120" s="180">
        <v>0</v>
      </c>
      <c r="AE120" s="180">
        <v>0</v>
      </c>
      <c r="AF120" s="51">
        <v>6</v>
      </c>
      <c r="AG120" s="180"/>
      <c r="AH120" s="180">
        <v>0</v>
      </c>
      <c r="AI120" s="180">
        <v>0</v>
      </c>
      <c r="AJ120" s="180">
        <v>0</v>
      </c>
      <c r="AK120" s="51">
        <v>7</v>
      </c>
      <c r="AL120" s="180"/>
      <c r="AM120" s="180">
        <v>0</v>
      </c>
      <c r="AN120" s="180">
        <v>0</v>
      </c>
      <c r="AO120" s="180">
        <v>0</v>
      </c>
      <c r="AP120" s="39">
        <v>8</v>
      </c>
      <c r="AQ120" s="180"/>
      <c r="AR120" s="180">
        <v>0</v>
      </c>
      <c r="AS120" s="180">
        <v>0</v>
      </c>
      <c r="AT120" s="180">
        <v>0</v>
      </c>
      <c r="AU120" s="180"/>
      <c r="AV120" s="180" t="s">
        <v>29</v>
      </c>
      <c r="AW120" s="180">
        <v>0</v>
      </c>
      <c r="AX120" s="180">
        <v>0</v>
      </c>
      <c r="AY120" s="180">
        <v>0</v>
      </c>
      <c r="AZ120" s="51">
        <v>10</v>
      </c>
      <c r="BA120" s="180"/>
      <c r="BB120" s="180">
        <v>0</v>
      </c>
      <c r="BC120" s="180">
        <v>0</v>
      </c>
      <c r="BD120" s="180">
        <v>0</v>
      </c>
      <c r="BE120" s="180"/>
      <c r="BF120" s="180" t="s">
        <v>29</v>
      </c>
      <c r="BG120" s="180">
        <v>0</v>
      </c>
      <c r="BH120" s="180">
        <v>0</v>
      </c>
      <c r="BI120" s="180">
        <v>0</v>
      </c>
      <c r="BJ120" s="78">
        <v>12</v>
      </c>
      <c r="BK120" s="180"/>
      <c r="BL120" s="180">
        <v>0</v>
      </c>
      <c r="BM120" s="180">
        <v>0</v>
      </c>
      <c r="BN120" s="180">
        <v>0</v>
      </c>
      <c r="BO120" s="39">
        <v>13</v>
      </c>
      <c r="BP120" s="180"/>
      <c r="BQ120" s="180">
        <v>0</v>
      </c>
      <c r="BR120" s="180">
        <v>0</v>
      </c>
      <c r="BS120" s="180">
        <v>0</v>
      </c>
      <c r="BT120" s="51">
        <v>14</v>
      </c>
      <c r="BU120" s="208"/>
      <c r="BV120" s="180">
        <v>0</v>
      </c>
      <c r="BW120" s="180">
        <v>0</v>
      </c>
      <c r="BX120" s="180">
        <v>0</v>
      </c>
      <c r="BY120" s="22">
        <v>15</v>
      </c>
      <c r="BZ120" s="208"/>
      <c r="CA120" s="180">
        <v>0</v>
      </c>
      <c r="CB120" s="180">
        <v>0</v>
      </c>
      <c r="CC120" s="180">
        <v>0</v>
      </c>
      <c r="CD120" s="51">
        <v>16</v>
      </c>
      <c r="CE120" s="180"/>
      <c r="CF120" s="180">
        <v>0</v>
      </c>
      <c r="CG120" s="180">
        <v>0</v>
      </c>
      <c r="CH120" s="180">
        <v>0</v>
      </c>
    </row>
    <row r="121" spans="1:86" s="190" customFormat="1" ht="12.75">
      <c r="A121" s="180">
        <v>41</v>
      </c>
      <c r="B121" s="180">
        <v>2015</v>
      </c>
      <c r="C121" s="204" t="s">
        <v>295</v>
      </c>
      <c r="D121" s="180">
        <v>800026173</v>
      </c>
      <c r="E121" s="180">
        <v>0</v>
      </c>
      <c r="F121" s="180">
        <v>205170051801</v>
      </c>
      <c r="G121" s="125">
        <v>1</v>
      </c>
      <c r="H121" s="180"/>
      <c r="I121" s="180">
        <v>15</v>
      </c>
      <c r="J121" s="180">
        <v>16</v>
      </c>
      <c r="K121" s="191">
        <f>I121/J121</f>
        <v>0.9375</v>
      </c>
      <c r="L121" s="180"/>
      <c r="M121" s="180" t="s">
        <v>29</v>
      </c>
      <c r="N121" s="180">
        <v>0</v>
      </c>
      <c r="O121" s="180">
        <v>0</v>
      </c>
      <c r="P121" s="180">
        <v>0</v>
      </c>
      <c r="Q121" s="180"/>
      <c r="R121" s="180" t="s">
        <v>29</v>
      </c>
      <c r="S121" s="180">
        <v>0</v>
      </c>
      <c r="T121" s="180">
        <v>0</v>
      </c>
      <c r="U121" s="180">
        <v>0</v>
      </c>
      <c r="V121" s="208"/>
      <c r="W121" s="180" t="s">
        <v>29</v>
      </c>
      <c r="X121" s="180">
        <v>0</v>
      </c>
      <c r="Y121" s="180">
        <v>0</v>
      </c>
      <c r="Z121" s="180">
        <v>0</v>
      </c>
      <c r="AA121" s="180"/>
      <c r="AB121" s="180" t="s">
        <v>29</v>
      </c>
      <c r="AC121" s="180">
        <v>0</v>
      </c>
      <c r="AD121" s="180">
        <v>0</v>
      </c>
      <c r="AE121" s="180">
        <v>0</v>
      </c>
      <c r="AF121" s="51">
        <v>6</v>
      </c>
      <c r="AG121" s="208"/>
      <c r="AH121" s="180">
        <v>0</v>
      </c>
      <c r="AI121" s="180">
        <v>0</v>
      </c>
      <c r="AJ121" s="180">
        <v>0</v>
      </c>
      <c r="AK121" s="51">
        <v>7</v>
      </c>
      <c r="AL121" s="180"/>
      <c r="AM121" s="180">
        <v>0</v>
      </c>
      <c r="AN121" s="180">
        <v>0</v>
      </c>
      <c r="AO121" s="180">
        <v>0</v>
      </c>
      <c r="AP121" s="39">
        <v>8</v>
      </c>
      <c r="AQ121" s="180"/>
      <c r="AR121" s="180">
        <v>0</v>
      </c>
      <c r="AS121" s="180">
        <v>0</v>
      </c>
      <c r="AT121" s="180">
        <v>0</v>
      </c>
      <c r="AU121" s="208"/>
      <c r="AV121" s="180" t="s">
        <v>29</v>
      </c>
      <c r="AW121" s="180">
        <v>0</v>
      </c>
      <c r="AX121" s="180">
        <v>0</v>
      </c>
      <c r="AY121" s="180">
        <v>0</v>
      </c>
      <c r="AZ121" s="51">
        <v>10</v>
      </c>
      <c r="BA121" s="208"/>
      <c r="BB121" s="180">
        <v>0</v>
      </c>
      <c r="BC121" s="180">
        <v>0</v>
      </c>
      <c r="BD121" s="180">
        <v>0</v>
      </c>
      <c r="BE121" s="180"/>
      <c r="BF121" s="180" t="s">
        <v>29</v>
      </c>
      <c r="BG121" s="180">
        <v>0</v>
      </c>
      <c r="BH121" s="180">
        <v>0</v>
      </c>
      <c r="BI121" s="180">
        <v>0</v>
      </c>
      <c r="BJ121" s="78">
        <v>12</v>
      </c>
      <c r="BK121" s="180"/>
      <c r="BL121" s="180">
        <v>0</v>
      </c>
      <c r="BM121" s="180">
        <v>0</v>
      </c>
      <c r="BN121" s="180">
        <v>0</v>
      </c>
      <c r="BO121" s="39">
        <v>13</v>
      </c>
      <c r="BP121" s="180"/>
      <c r="BQ121" s="180">
        <v>0</v>
      </c>
      <c r="BR121" s="180">
        <v>0</v>
      </c>
      <c r="BS121" s="180">
        <v>0</v>
      </c>
      <c r="BT121" s="51">
        <v>14</v>
      </c>
      <c r="BU121" s="208"/>
      <c r="BV121" s="180">
        <v>0</v>
      </c>
      <c r="BW121" s="180">
        <v>0</v>
      </c>
      <c r="BX121" s="180">
        <v>0</v>
      </c>
      <c r="BY121" s="22">
        <v>15</v>
      </c>
      <c r="BZ121" s="208"/>
      <c r="CA121" s="180">
        <v>0</v>
      </c>
      <c r="CB121" s="180">
        <v>0</v>
      </c>
      <c r="CC121" s="180">
        <v>0</v>
      </c>
      <c r="CD121" s="51">
        <v>16</v>
      </c>
      <c r="CE121" s="208"/>
      <c r="CF121" s="180">
        <v>0</v>
      </c>
      <c r="CG121" s="180">
        <v>0</v>
      </c>
      <c r="CH121" s="180">
        <v>0</v>
      </c>
    </row>
    <row r="122" spans="1:86" s="190" customFormat="1" ht="12.75">
      <c r="A122" s="180">
        <v>41</v>
      </c>
      <c r="B122" s="180">
        <v>2015</v>
      </c>
      <c r="C122" s="204" t="s">
        <v>296</v>
      </c>
      <c r="D122" s="180">
        <v>800150497</v>
      </c>
      <c r="E122" s="180">
        <v>1</v>
      </c>
      <c r="F122" s="180">
        <v>205500021301</v>
      </c>
      <c r="G122" s="125">
        <v>1</v>
      </c>
      <c r="H122" s="180"/>
      <c r="I122" s="180">
        <v>10</v>
      </c>
      <c r="J122" s="180">
        <v>10</v>
      </c>
      <c r="K122" s="191">
        <f>I122/J122</f>
        <v>1</v>
      </c>
      <c r="L122" s="180"/>
      <c r="M122" s="180" t="s">
        <v>29</v>
      </c>
      <c r="N122" s="180">
        <v>0</v>
      </c>
      <c r="O122" s="180">
        <v>0</v>
      </c>
      <c r="P122" s="180">
        <v>0</v>
      </c>
      <c r="Q122" s="180"/>
      <c r="R122" s="180" t="s">
        <v>29</v>
      </c>
      <c r="S122" s="180">
        <v>0</v>
      </c>
      <c r="T122" s="180">
        <v>0</v>
      </c>
      <c r="U122" s="180">
        <v>0</v>
      </c>
      <c r="V122" s="180"/>
      <c r="W122" s="180" t="s">
        <v>29</v>
      </c>
      <c r="X122" s="180">
        <v>0</v>
      </c>
      <c r="Y122" s="180">
        <v>0</v>
      </c>
      <c r="Z122" s="180">
        <v>0</v>
      </c>
      <c r="AA122" s="180"/>
      <c r="AB122" s="180" t="s">
        <v>29</v>
      </c>
      <c r="AC122" s="180">
        <v>0</v>
      </c>
      <c r="AD122" s="180">
        <v>0</v>
      </c>
      <c r="AE122" s="180">
        <v>0</v>
      </c>
      <c r="AF122" s="51">
        <v>6</v>
      </c>
      <c r="AG122" s="180"/>
      <c r="AH122" s="180">
        <v>0</v>
      </c>
      <c r="AI122" s="180">
        <v>0</v>
      </c>
      <c r="AJ122" s="180">
        <v>0</v>
      </c>
      <c r="AK122" s="51">
        <v>7</v>
      </c>
      <c r="AL122" s="180"/>
      <c r="AM122" s="180">
        <v>0</v>
      </c>
      <c r="AN122" s="180">
        <v>0</v>
      </c>
      <c r="AO122" s="180">
        <v>0</v>
      </c>
      <c r="AP122" s="39">
        <v>8</v>
      </c>
      <c r="AQ122" s="180"/>
      <c r="AR122" s="180">
        <v>0</v>
      </c>
      <c r="AS122" s="180">
        <v>0</v>
      </c>
      <c r="AT122" s="180">
        <v>0</v>
      </c>
      <c r="AU122" s="180"/>
      <c r="AV122" s="180" t="s">
        <v>29</v>
      </c>
      <c r="AW122" s="180">
        <v>0</v>
      </c>
      <c r="AX122" s="180">
        <v>0</v>
      </c>
      <c r="AY122" s="180">
        <v>0</v>
      </c>
      <c r="AZ122" s="51">
        <v>10</v>
      </c>
      <c r="BA122" s="180"/>
      <c r="BB122" s="180">
        <v>0</v>
      </c>
      <c r="BC122" s="180">
        <v>0</v>
      </c>
      <c r="BD122" s="180">
        <v>0</v>
      </c>
      <c r="BE122" s="180"/>
      <c r="BF122" s="180" t="s">
        <v>29</v>
      </c>
      <c r="BG122" s="180">
        <v>0</v>
      </c>
      <c r="BH122" s="180">
        <v>0</v>
      </c>
      <c r="BI122" s="180">
        <v>0</v>
      </c>
      <c r="BJ122" s="78">
        <v>12</v>
      </c>
      <c r="BK122" s="180"/>
      <c r="BL122" s="180">
        <v>0</v>
      </c>
      <c r="BM122" s="180">
        <v>0</v>
      </c>
      <c r="BN122" s="180">
        <v>0</v>
      </c>
      <c r="BO122" s="39">
        <v>13</v>
      </c>
      <c r="BP122" s="180"/>
      <c r="BQ122" s="180">
        <v>0</v>
      </c>
      <c r="BR122" s="180">
        <v>0</v>
      </c>
      <c r="BS122" s="180">
        <v>0</v>
      </c>
      <c r="BT122" s="51">
        <v>14</v>
      </c>
      <c r="BU122" s="180"/>
      <c r="BV122" s="180">
        <v>0</v>
      </c>
      <c r="BW122" s="180">
        <v>0</v>
      </c>
      <c r="BX122" s="180">
        <v>0</v>
      </c>
      <c r="BY122" s="22">
        <v>15</v>
      </c>
      <c r="BZ122" s="180"/>
      <c r="CA122" s="180">
        <v>0</v>
      </c>
      <c r="CB122" s="180">
        <v>0</v>
      </c>
      <c r="CC122" s="180">
        <v>0</v>
      </c>
      <c r="CD122" s="51">
        <v>16</v>
      </c>
      <c r="CE122" s="180"/>
      <c r="CF122" s="180">
        <v>0</v>
      </c>
      <c r="CG122" s="180">
        <v>0</v>
      </c>
      <c r="CH122" s="180">
        <v>0</v>
      </c>
    </row>
    <row r="123" spans="1:86" s="190" customFormat="1" ht="12.75">
      <c r="A123" s="180">
        <v>41</v>
      </c>
      <c r="B123" s="180">
        <v>2015</v>
      </c>
      <c r="C123" s="204" t="s">
        <v>300</v>
      </c>
      <c r="D123" s="180">
        <v>77010661</v>
      </c>
      <c r="E123" s="180">
        <v>0</v>
      </c>
      <c r="F123" s="180">
        <v>207870148101</v>
      </c>
      <c r="G123" s="125">
        <v>1</v>
      </c>
      <c r="H123" s="180"/>
      <c r="I123" s="180">
        <v>13</v>
      </c>
      <c r="J123" s="180">
        <v>13</v>
      </c>
      <c r="K123" s="191">
        <f>I123/J123</f>
        <v>1</v>
      </c>
      <c r="L123" s="180"/>
      <c r="M123" s="180" t="s">
        <v>29</v>
      </c>
      <c r="N123" s="180">
        <v>0</v>
      </c>
      <c r="O123" s="180">
        <v>0</v>
      </c>
      <c r="P123" s="180">
        <v>0</v>
      </c>
      <c r="Q123" s="180"/>
      <c r="R123" s="180" t="s">
        <v>29</v>
      </c>
      <c r="S123" s="180">
        <v>0</v>
      </c>
      <c r="T123" s="180">
        <v>0</v>
      </c>
      <c r="U123" s="180">
        <v>0</v>
      </c>
      <c r="V123" s="180"/>
      <c r="W123" s="180" t="s">
        <v>29</v>
      </c>
      <c r="X123" s="180">
        <v>0</v>
      </c>
      <c r="Y123" s="180">
        <v>0</v>
      </c>
      <c r="Z123" s="180">
        <v>0</v>
      </c>
      <c r="AA123" s="180"/>
      <c r="AB123" s="180" t="s">
        <v>29</v>
      </c>
      <c r="AC123" s="180">
        <v>0</v>
      </c>
      <c r="AD123" s="180">
        <v>0</v>
      </c>
      <c r="AE123" s="180">
        <v>0</v>
      </c>
      <c r="AF123" s="180"/>
      <c r="AG123" s="180" t="s">
        <v>29</v>
      </c>
      <c r="AH123" s="180">
        <v>0</v>
      </c>
      <c r="AI123" s="180">
        <v>0</v>
      </c>
      <c r="AJ123" s="180">
        <v>0</v>
      </c>
      <c r="AK123" s="180"/>
      <c r="AL123" s="180" t="s">
        <v>29</v>
      </c>
      <c r="AM123" s="180">
        <v>0</v>
      </c>
      <c r="AN123" s="180">
        <v>0</v>
      </c>
      <c r="AO123" s="180">
        <v>0</v>
      </c>
      <c r="AP123" s="180"/>
      <c r="AQ123" s="180" t="s">
        <v>29</v>
      </c>
      <c r="AR123" s="180">
        <v>0</v>
      </c>
      <c r="AS123" s="180">
        <v>0</v>
      </c>
      <c r="AT123" s="180">
        <v>0</v>
      </c>
      <c r="AU123" s="180"/>
      <c r="AV123" s="180" t="s">
        <v>29</v>
      </c>
      <c r="AW123" s="180">
        <v>0</v>
      </c>
      <c r="AX123" s="180">
        <v>0</v>
      </c>
      <c r="AY123" s="180">
        <v>0</v>
      </c>
      <c r="AZ123" s="180"/>
      <c r="BA123" s="180" t="s">
        <v>29</v>
      </c>
      <c r="BB123" s="180">
        <v>0</v>
      </c>
      <c r="BC123" s="180">
        <v>0</v>
      </c>
      <c r="BD123" s="180">
        <v>0</v>
      </c>
      <c r="BE123" s="208"/>
      <c r="BF123" s="180" t="s">
        <v>29</v>
      </c>
      <c r="BG123" s="180">
        <v>0</v>
      </c>
      <c r="BH123" s="180">
        <v>0</v>
      </c>
      <c r="BI123" s="180">
        <v>0</v>
      </c>
      <c r="BJ123" s="180"/>
      <c r="BK123" s="180" t="s">
        <v>29</v>
      </c>
      <c r="BL123" s="180">
        <v>0</v>
      </c>
      <c r="BM123" s="180">
        <v>0</v>
      </c>
      <c r="BN123" s="180">
        <v>0</v>
      </c>
      <c r="BO123" s="180"/>
      <c r="BP123" s="180" t="s">
        <v>29</v>
      </c>
      <c r="BQ123" s="180">
        <v>0</v>
      </c>
      <c r="BR123" s="180">
        <v>0</v>
      </c>
      <c r="BS123" s="180">
        <v>0</v>
      </c>
      <c r="BT123" s="180"/>
      <c r="BU123" s="180" t="s">
        <v>29</v>
      </c>
      <c r="BV123" s="180">
        <v>0</v>
      </c>
      <c r="BW123" s="180">
        <v>0</v>
      </c>
      <c r="BX123" s="180">
        <v>0</v>
      </c>
      <c r="BY123" s="180"/>
      <c r="BZ123" s="180" t="s">
        <v>29</v>
      </c>
      <c r="CA123" s="180">
        <v>0</v>
      </c>
      <c r="CB123" s="180">
        <v>0</v>
      </c>
      <c r="CC123" s="180">
        <v>0</v>
      </c>
      <c r="CD123" s="180"/>
      <c r="CE123" s="180" t="s">
        <v>29</v>
      </c>
      <c r="CF123" s="180">
        <v>0</v>
      </c>
      <c r="CG123" s="180">
        <v>0</v>
      </c>
      <c r="CH123" s="180">
        <v>0</v>
      </c>
    </row>
    <row r="124" spans="1:86" s="190" customFormat="1" ht="12.75">
      <c r="A124" s="180">
        <v>41</v>
      </c>
      <c r="B124" s="180">
        <v>2015</v>
      </c>
      <c r="C124" s="204" t="s">
        <v>299</v>
      </c>
      <c r="D124" s="180" t="s">
        <v>298</v>
      </c>
      <c r="E124" s="180">
        <v>6</v>
      </c>
      <c r="F124" s="180" t="s">
        <v>297</v>
      </c>
      <c r="G124" s="208"/>
      <c r="H124" s="180" t="s">
        <v>29</v>
      </c>
      <c r="I124" s="180">
        <v>0</v>
      </c>
      <c r="J124" s="180">
        <v>0</v>
      </c>
      <c r="K124" s="180">
        <v>0</v>
      </c>
      <c r="L124" s="180"/>
      <c r="M124" s="180" t="s">
        <v>29</v>
      </c>
      <c r="N124" s="180">
        <v>0</v>
      </c>
      <c r="O124" s="180">
        <v>0</v>
      </c>
      <c r="P124" s="180">
        <v>0</v>
      </c>
      <c r="Q124" s="180"/>
      <c r="R124" s="180" t="s">
        <v>29</v>
      </c>
      <c r="S124" s="180">
        <v>0</v>
      </c>
      <c r="T124" s="180">
        <v>0</v>
      </c>
      <c r="U124" s="180">
        <v>0</v>
      </c>
      <c r="V124" s="180"/>
      <c r="W124" s="180" t="s">
        <v>29</v>
      </c>
      <c r="X124" s="180">
        <v>0</v>
      </c>
      <c r="Y124" s="180">
        <v>0</v>
      </c>
      <c r="Z124" s="180">
        <v>0</v>
      </c>
      <c r="AA124" s="180"/>
      <c r="AB124" s="180" t="s">
        <v>29</v>
      </c>
      <c r="AC124" s="180">
        <v>0</v>
      </c>
      <c r="AD124" s="180">
        <v>0</v>
      </c>
      <c r="AE124" s="180">
        <v>0</v>
      </c>
      <c r="AF124" s="180"/>
      <c r="AG124" s="180" t="s">
        <v>29</v>
      </c>
      <c r="AH124" s="180">
        <v>0</v>
      </c>
      <c r="AI124" s="180">
        <v>0</v>
      </c>
      <c r="AJ124" s="180">
        <v>0</v>
      </c>
      <c r="AK124" s="51">
        <v>7</v>
      </c>
      <c r="AL124" s="180"/>
      <c r="AM124" s="180">
        <v>0</v>
      </c>
      <c r="AN124" s="180">
        <v>0</v>
      </c>
      <c r="AO124" s="180">
        <v>0</v>
      </c>
      <c r="AP124" s="39">
        <v>8</v>
      </c>
      <c r="AQ124" s="180"/>
      <c r="AR124" s="180">
        <v>0</v>
      </c>
      <c r="AS124" s="180">
        <v>0</v>
      </c>
      <c r="AT124" s="180">
        <v>0</v>
      </c>
      <c r="AU124" s="39">
        <v>9</v>
      </c>
      <c r="AV124" s="180"/>
      <c r="AW124" s="180">
        <v>0</v>
      </c>
      <c r="AX124" s="180">
        <v>0</v>
      </c>
      <c r="AY124" s="180">
        <v>0</v>
      </c>
      <c r="AZ124" s="51">
        <v>10</v>
      </c>
      <c r="BA124" s="180"/>
      <c r="BB124" s="180">
        <v>0</v>
      </c>
      <c r="BC124" s="180">
        <v>0</v>
      </c>
      <c r="BD124" s="180">
        <v>0</v>
      </c>
      <c r="BE124" s="208"/>
      <c r="BF124" s="180" t="s">
        <v>29</v>
      </c>
      <c r="BG124" s="180">
        <v>0</v>
      </c>
      <c r="BH124" s="180">
        <v>0</v>
      </c>
      <c r="BI124" s="180">
        <v>0</v>
      </c>
      <c r="BJ124" s="78">
        <v>12</v>
      </c>
      <c r="BK124" s="180"/>
      <c r="BL124" s="180">
        <v>0</v>
      </c>
      <c r="BM124" s="180">
        <v>0</v>
      </c>
      <c r="BN124" s="180">
        <v>0</v>
      </c>
      <c r="BO124" s="39">
        <v>13</v>
      </c>
      <c r="BP124" s="180"/>
      <c r="BQ124" s="180">
        <v>0</v>
      </c>
      <c r="BR124" s="180">
        <v>0</v>
      </c>
      <c r="BS124" s="180">
        <v>0</v>
      </c>
      <c r="BT124" s="51">
        <v>14</v>
      </c>
      <c r="BU124" s="180"/>
      <c r="BV124" s="180">
        <v>0</v>
      </c>
      <c r="BW124" s="180">
        <v>0</v>
      </c>
      <c r="BX124" s="180">
        <v>0</v>
      </c>
      <c r="BY124" s="22">
        <v>15</v>
      </c>
      <c r="BZ124" s="180"/>
      <c r="CA124" s="180">
        <v>0</v>
      </c>
      <c r="CB124" s="180">
        <v>0</v>
      </c>
      <c r="CC124" s="180">
        <v>0</v>
      </c>
      <c r="CD124" s="51">
        <v>16</v>
      </c>
      <c r="CE124" s="180"/>
      <c r="CF124" s="180">
        <v>0</v>
      </c>
      <c r="CG124" s="180">
        <v>0</v>
      </c>
      <c r="CH124" s="180">
        <v>0</v>
      </c>
    </row>
    <row r="125" spans="1:86" ht="12.75">
      <c r="A125" s="5">
        <v>41</v>
      </c>
      <c r="B125" s="5">
        <v>2015</v>
      </c>
      <c r="C125" s="5" t="s">
        <v>301</v>
      </c>
      <c r="D125" s="211" t="s">
        <v>302</v>
      </c>
      <c r="E125" s="5">
        <v>1</v>
      </c>
      <c r="F125" s="211" t="s">
        <v>303</v>
      </c>
      <c r="G125" s="125">
        <v>1</v>
      </c>
      <c r="H125" s="5"/>
      <c r="I125" s="7">
        <v>364</v>
      </c>
      <c r="J125" s="7">
        <v>364</v>
      </c>
      <c r="K125" s="6">
        <f>I125/J125</f>
        <v>1</v>
      </c>
      <c r="L125" s="51">
        <v>2</v>
      </c>
      <c r="M125" s="211"/>
      <c r="N125" s="8">
        <v>216</v>
      </c>
      <c r="O125" s="8">
        <v>72</v>
      </c>
      <c r="P125" s="9">
        <f>N125/O125</f>
        <v>3</v>
      </c>
      <c r="Q125" s="51">
        <v>3</v>
      </c>
      <c r="R125" s="8"/>
      <c r="S125" s="8">
        <v>80</v>
      </c>
      <c r="T125" s="8">
        <v>15</v>
      </c>
      <c r="U125" s="9">
        <f>S125/T125</f>
        <v>5.333333333333333</v>
      </c>
      <c r="V125" s="51">
        <v>4</v>
      </c>
      <c r="W125" s="8"/>
      <c r="X125" s="8">
        <v>9</v>
      </c>
      <c r="Y125" s="8">
        <v>3</v>
      </c>
      <c r="Z125" s="9">
        <f>X125/Y125</f>
        <v>3</v>
      </c>
      <c r="AA125" s="51">
        <v>5</v>
      </c>
      <c r="AB125" s="8"/>
      <c r="AC125" s="8">
        <v>115</v>
      </c>
      <c r="AD125" s="8">
        <v>19</v>
      </c>
      <c r="AE125" s="9">
        <f>AC125/AD125</f>
        <v>6.052631578947368</v>
      </c>
      <c r="AF125" s="8"/>
      <c r="AG125" s="8" t="s">
        <v>29</v>
      </c>
      <c r="AH125" s="8"/>
      <c r="AI125" s="8"/>
      <c r="AJ125" s="9" t="e">
        <f>AH125/AI125</f>
        <v>#DIV/0!</v>
      </c>
      <c r="AK125" s="51">
        <v>7</v>
      </c>
      <c r="AL125" s="8"/>
      <c r="AM125" s="8">
        <v>209</v>
      </c>
      <c r="AN125" s="8">
        <v>104</v>
      </c>
      <c r="AO125" s="9">
        <f>AM125/AN125</f>
        <v>2.0096153846153846</v>
      </c>
      <c r="AP125" s="8"/>
      <c r="AQ125" s="8" t="s">
        <v>29</v>
      </c>
      <c r="AR125" s="8"/>
      <c r="AS125" s="8"/>
      <c r="AT125" s="9" t="e">
        <f>AR125/AS125</f>
        <v>#DIV/0!</v>
      </c>
      <c r="AU125" s="8"/>
      <c r="AV125" s="8" t="s">
        <v>29</v>
      </c>
      <c r="AW125" s="8"/>
      <c r="AX125" s="8"/>
      <c r="AY125" s="9" t="e">
        <f>AW125/AX125</f>
        <v>#DIV/0!</v>
      </c>
      <c r="AZ125" s="51">
        <v>10</v>
      </c>
      <c r="BA125" s="8"/>
      <c r="BB125" s="8">
        <v>184</v>
      </c>
      <c r="BC125" s="8">
        <v>184</v>
      </c>
      <c r="BD125" s="9">
        <f>BB125/BC125</f>
        <v>1</v>
      </c>
      <c r="BE125" s="51">
        <v>11</v>
      </c>
      <c r="BF125" s="8"/>
      <c r="BG125" s="8">
        <v>132</v>
      </c>
      <c r="BH125" s="8">
        <v>9</v>
      </c>
      <c r="BI125" s="9">
        <f>BG125/BH125</f>
        <v>14.666666666666666</v>
      </c>
      <c r="BJ125" s="8"/>
      <c r="BK125" s="8" t="s">
        <v>29</v>
      </c>
      <c r="BL125" s="8"/>
      <c r="BM125" s="8"/>
      <c r="BN125" s="9" t="e">
        <f>BL125*100/BM125</f>
        <v>#DIV/0!</v>
      </c>
      <c r="BO125" s="8"/>
      <c r="BP125" s="8" t="s">
        <v>29</v>
      </c>
      <c r="BQ125" s="8"/>
      <c r="BR125" s="8"/>
      <c r="BS125" s="9" t="e">
        <f>BQ125/BR125</f>
        <v>#DIV/0!</v>
      </c>
      <c r="BT125" s="8"/>
      <c r="BU125" s="8" t="s">
        <v>29</v>
      </c>
      <c r="BV125" s="8"/>
      <c r="BW125" s="8"/>
      <c r="BX125" s="10" t="e">
        <f>BV125*100000/BW125</f>
        <v>#DIV/0!</v>
      </c>
      <c r="BY125" s="8"/>
      <c r="BZ125" s="8" t="s">
        <v>29</v>
      </c>
      <c r="CA125" s="8"/>
      <c r="CB125" s="8"/>
      <c r="CC125" s="10" t="e">
        <f>CA125*100000/CB125</f>
        <v>#DIV/0!</v>
      </c>
      <c r="CD125" s="8"/>
      <c r="CE125" s="8" t="s">
        <v>29</v>
      </c>
      <c r="CF125" s="8"/>
      <c r="CG125" s="8"/>
      <c r="CH125" s="10" t="e">
        <f>CF125*100000/CG125</f>
        <v>#DIV/0!</v>
      </c>
    </row>
    <row r="126" spans="1:86" ht="12.75">
      <c r="A126" s="5">
        <v>41</v>
      </c>
      <c r="B126" s="5">
        <v>2015</v>
      </c>
      <c r="C126" s="5" t="s">
        <v>308</v>
      </c>
      <c r="D126" s="211" t="s">
        <v>302</v>
      </c>
      <c r="E126" s="5">
        <v>1</v>
      </c>
      <c r="F126" s="211" t="s">
        <v>307</v>
      </c>
      <c r="G126" s="125">
        <v>1</v>
      </c>
      <c r="H126" s="5"/>
      <c r="I126" s="7">
        <v>12138</v>
      </c>
      <c r="J126" s="7">
        <v>5872</v>
      </c>
      <c r="K126" s="6">
        <f aca="true" t="shared" si="49" ref="K126:K161">I126/J126</f>
        <v>2.0670980926430516</v>
      </c>
      <c r="L126" s="5"/>
      <c r="M126" s="211" t="s">
        <v>29</v>
      </c>
      <c r="N126" s="8">
        <v>0</v>
      </c>
      <c r="O126" s="8">
        <v>0</v>
      </c>
      <c r="P126" s="9" t="e">
        <f aca="true" t="shared" si="50" ref="P126:P163">N126/O126</f>
        <v>#DIV/0!</v>
      </c>
      <c r="Q126" s="8"/>
      <c r="R126" s="8" t="s">
        <v>29</v>
      </c>
      <c r="S126" s="8">
        <v>0</v>
      </c>
      <c r="T126" s="8">
        <v>0</v>
      </c>
      <c r="U126" s="9" t="e">
        <f aca="true" t="shared" si="51" ref="U126:U161">S126/T126</f>
        <v>#DIV/0!</v>
      </c>
      <c r="V126" s="8"/>
      <c r="W126" s="8" t="s">
        <v>29</v>
      </c>
      <c r="X126" s="8">
        <v>0</v>
      </c>
      <c r="Y126" s="8">
        <v>0</v>
      </c>
      <c r="Z126" s="9" t="e">
        <f aca="true" t="shared" si="52" ref="Z126:Z161">X126/Y126</f>
        <v>#DIV/0!</v>
      </c>
      <c r="AA126" s="8"/>
      <c r="AB126" s="8" t="s">
        <v>29</v>
      </c>
      <c r="AC126" s="8">
        <v>0</v>
      </c>
      <c r="AD126" s="8">
        <v>0</v>
      </c>
      <c r="AE126" s="9" t="e">
        <f aca="true" t="shared" si="53" ref="AE126:AE163">AC126/AD126</f>
        <v>#DIV/0!</v>
      </c>
      <c r="AF126" s="8"/>
      <c r="AG126" s="8" t="s">
        <v>29</v>
      </c>
      <c r="AH126" s="8">
        <v>0</v>
      </c>
      <c r="AI126" s="8">
        <v>0</v>
      </c>
      <c r="AJ126" s="9" t="e">
        <f aca="true" t="shared" si="54" ref="AJ126:AJ161">AH126/AI126</f>
        <v>#DIV/0!</v>
      </c>
      <c r="AK126" s="51">
        <v>7</v>
      </c>
      <c r="AL126" s="8"/>
      <c r="AM126" s="8">
        <v>1832</v>
      </c>
      <c r="AN126" s="8">
        <v>1832</v>
      </c>
      <c r="AO126" s="9">
        <f aca="true" t="shared" si="55" ref="AO126:AO161">AM126/AN126</f>
        <v>1</v>
      </c>
      <c r="AP126" s="8"/>
      <c r="AQ126" s="8" t="s">
        <v>29</v>
      </c>
      <c r="AR126" s="8">
        <v>0</v>
      </c>
      <c r="AS126" s="8">
        <v>0</v>
      </c>
      <c r="AT126" s="9" t="e">
        <f aca="true" t="shared" si="56" ref="AT126:AT163">AR126/AS126</f>
        <v>#DIV/0!</v>
      </c>
      <c r="AU126" s="8"/>
      <c r="AV126" s="8" t="s">
        <v>29</v>
      </c>
      <c r="AW126" s="8">
        <v>0</v>
      </c>
      <c r="AX126" s="8">
        <v>0</v>
      </c>
      <c r="AY126" s="9" t="e">
        <f aca="true" t="shared" si="57" ref="AY126:AY136">AW126/AX126</f>
        <v>#DIV/0!</v>
      </c>
      <c r="AZ126" s="8"/>
      <c r="BA126" s="8" t="s">
        <v>29</v>
      </c>
      <c r="BB126" s="8">
        <v>0</v>
      </c>
      <c r="BC126" s="8">
        <v>0</v>
      </c>
      <c r="BD126" s="9" t="e">
        <f aca="true" t="shared" si="58" ref="BD126:BD163">BB126/BC126</f>
        <v>#DIV/0!</v>
      </c>
      <c r="BE126" s="51">
        <v>11</v>
      </c>
      <c r="BF126" s="8"/>
      <c r="BG126" s="8">
        <v>0</v>
      </c>
      <c r="BH126" s="8">
        <v>0</v>
      </c>
      <c r="BI126" s="9" t="e">
        <f aca="true" t="shared" si="59" ref="BI126:BI161">BG126/BH126</f>
        <v>#DIV/0!</v>
      </c>
      <c r="BJ126" s="8"/>
      <c r="BK126" s="8" t="s">
        <v>29</v>
      </c>
      <c r="BL126" s="8">
        <v>0</v>
      </c>
      <c r="BM126" s="8">
        <v>0</v>
      </c>
      <c r="BN126" s="9" t="e">
        <f aca="true" t="shared" si="60" ref="BN126:BN163">BL126*100/BM126</f>
        <v>#DIV/0!</v>
      </c>
      <c r="BO126" s="8"/>
      <c r="BP126" s="8" t="s">
        <v>29</v>
      </c>
      <c r="BQ126" s="8">
        <v>0</v>
      </c>
      <c r="BR126" s="8">
        <v>0</v>
      </c>
      <c r="BS126" s="9" t="e">
        <f aca="true" t="shared" si="61" ref="BS126:BS163">BQ126/BR126</f>
        <v>#DIV/0!</v>
      </c>
      <c r="BT126" s="8"/>
      <c r="BU126" s="8" t="s">
        <v>29</v>
      </c>
      <c r="BV126" s="8">
        <v>0</v>
      </c>
      <c r="BW126" s="8">
        <v>0</v>
      </c>
      <c r="BX126" s="10" t="e">
        <f aca="true" t="shared" si="62" ref="BX126:BX163">BV126*100000/BW126</f>
        <v>#DIV/0!</v>
      </c>
      <c r="BY126" s="8"/>
      <c r="BZ126" s="8" t="s">
        <v>29</v>
      </c>
      <c r="CA126" s="8">
        <v>0</v>
      </c>
      <c r="CB126" s="8">
        <v>0</v>
      </c>
      <c r="CC126" s="10" t="e">
        <f aca="true" t="shared" si="63" ref="CC126:CC163">CA126*100000/CB126</f>
        <v>#DIV/0!</v>
      </c>
      <c r="CD126" s="8"/>
      <c r="CE126" s="8" t="s">
        <v>29</v>
      </c>
      <c r="CF126" s="8">
        <v>0</v>
      </c>
      <c r="CG126" s="8">
        <v>0</v>
      </c>
      <c r="CH126" s="10" t="e">
        <f aca="true" t="shared" si="64" ref="CH126:CH163">CF126*100000/CG126</f>
        <v>#DIV/0!</v>
      </c>
    </row>
    <row r="127" spans="1:86" ht="12.75">
      <c r="A127" s="5">
        <v>41</v>
      </c>
      <c r="B127" s="5">
        <v>2015</v>
      </c>
      <c r="C127" s="5" t="s">
        <v>306</v>
      </c>
      <c r="D127" s="211" t="s">
        <v>305</v>
      </c>
      <c r="E127" s="5">
        <v>3</v>
      </c>
      <c r="F127" s="211" t="s">
        <v>304</v>
      </c>
      <c r="G127" s="5"/>
      <c r="H127" s="5" t="s">
        <v>29</v>
      </c>
      <c r="I127" s="7">
        <v>0</v>
      </c>
      <c r="J127" s="7">
        <v>0</v>
      </c>
      <c r="K127" s="6" t="e">
        <f t="shared" si="49"/>
        <v>#DIV/0!</v>
      </c>
      <c r="L127" s="51">
        <v>2</v>
      </c>
      <c r="M127" s="211"/>
      <c r="N127" s="8">
        <v>3960</v>
      </c>
      <c r="O127" s="8">
        <v>264</v>
      </c>
      <c r="P127" s="9">
        <f t="shared" si="50"/>
        <v>15</v>
      </c>
      <c r="Q127" s="51">
        <v>3</v>
      </c>
      <c r="R127" s="8"/>
      <c r="S127" s="8">
        <v>656</v>
      </c>
      <c r="T127" s="8">
        <v>58</v>
      </c>
      <c r="U127" s="9">
        <f t="shared" si="51"/>
        <v>11.310344827586206</v>
      </c>
      <c r="V127" s="51">
        <v>4</v>
      </c>
      <c r="W127" s="8"/>
      <c r="X127" s="8">
        <v>128</v>
      </c>
      <c r="Y127" s="8">
        <v>16</v>
      </c>
      <c r="Z127" s="9">
        <f t="shared" si="52"/>
        <v>8</v>
      </c>
      <c r="AA127" s="51">
        <v>5</v>
      </c>
      <c r="AB127" s="8"/>
      <c r="AC127" s="8">
        <v>858</v>
      </c>
      <c r="AD127" s="8">
        <v>143</v>
      </c>
      <c r="AE127" s="9">
        <f t="shared" si="53"/>
        <v>6</v>
      </c>
      <c r="AF127" s="8"/>
      <c r="AG127" s="8" t="s">
        <v>29</v>
      </c>
      <c r="AH127" s="8">
        <v>0</v>
      </c>
      <c r="AI127" s="8">
        <v>0</v>
      </c>
      <c r="AJ127" s="9" t="e">
        <f t="shared" si="54"/>
        <v>#DIV/0!</v>
      </c>
      <c r="AK127" s="8"/>
      <c r="AL127" s="8" t="s">
        <v>29</v>
      </c>
      <c r="AM127" s="8">
        <v>0</v>
      </c>
      <c r="AN127" s="8">
        <v>0</v>
      </c>
      <c r="AO127" s="9" t="e">
        <f t="shared" si="55"/>
        <v>#DIV/0!</v>
      </c>
      <c r="AP127" s="39">
        <v>8</v>
      </c>
      <c r="AQ127" s="8"/>
      <c r="AR127" s="8">
        <v>2482</v>
      </c>
      <c r="AS127" s="8">
        <v>494</v>
      </c>
      <c r="AT127" s="9">
        <f t="shared" si="56"/>
        <v>5.0242914979757085</v>
      </c>
      <c r="AU127" s="39">
        <v>9</v>
      </c>
      <c r="AV127" s="8"/>
      <c r="AW127" s="8">
        <v>285</v>
      </c>
      <c r="AX127" s="8">
        <v>57</v>
      </c>
      <c r="AY127" s="9">
        <f t="shared" si="57"/>
        <v>5</v>
      </c>
      <c r="AZ127" s="51">
        <v>10</v>
      </c>
      <c r="BA127" s="8"/>
      <c r="BB127" s="8">
        <v>3148</v>
      </c>
      <c r="BC127" s="8">
        <v>3148</v>
      </c>
      <c r="BD127" s="9">
        <f t="shared" si="58"/>
        <v>1</v>
      </c>
      <c r="BE127" s="8"/>
      <c r="BF127" s="8" t="s">
        <v>29</v>
      </c>
      <c r="BG127" s="8">
        <v>225</v>
      </c>
      <c r="BH127" s="8">
        <v>15</v>
      </c>
      <c r="BI127" s="9">
        <f t="shared" si="59"/>
        <v>15</v>
      </c>
      <c r="BJ127" s="78">
        <v>12</v>
      </c>
      <c r="BK127" s="8"/>
      <c r="BL127" s="8">
        <v>0</v>
      </c>
      <c r="BM127" s="8">
        <v>410</v>
      </c>
      <c r="BN127" s="9">
        <f t="shared" si="60"/>
        <v>0</v>
      </c>
      <c r="BO127" s="39">
        <v>13</v>
      </c>
      <c r="BP127" s="8"/>
      <c r="BQ127" s="8">
        <v>4860</v>
      </c>
      <c r="BR127" s="8">
        <v>324</v>
      </c>
      <c r="BS127" s="9">
        <f t="shared" si="61"/>
        <v>15</v>
      </c>
      <c r="BT127" s="51">
        <v>14</v>
      </c>
      <c r="BU127" s="8"/>
      <c r="BV127" s="8">
        <v>0</v>
      </c>
      <c r="BW127" s="8">
        <v>0</v>
      </c>
      <c r="BX127" s="10" t="e">
        <f t="shared" si="62"/>
        <v>#DIV/0!</v>
      </c>
      <c r="BY127" s="8"/>
      <c r="BZ127" s="8" t="s">
        <v>29</v>
      </c>
      <c r="CA127" s="8">
        <v>0</v>
      </c>
      <c r="CB127" s="8">
        <v>0</v>
      </c>
      <c r="CC127" s="10" t="e">
        <f t="shared" si="63"/>
        <v>#DIV/0!</v>
      </c>
      <c r="CD127" s="8"/>
      <c r="CE127" s="8" t="s">
        <v>29</v>
      </c>
      <c r="CF127" s="8">
        <v>0</v>
      </c>
      <c r="CG127" s="8">
        <v>0</v>
      </c>
      <c r="CH127" s="10" t="e">
        <f t="shared" si="64"/>
        <v>#DIV/0!</v>
      </c>
    </row>
    <row r="128" spans="1:86" ht="12.75">
      <c r="A128" s="5">
        <v>41</v>
      </c>
      <c r="B128" s="5">
        <v>2015</v>
      </c>
      <c r="C128" s="5" t="s">
        <v>316</v>
      </c>
      <c r="D128" s="5" t="s">
        <v>302</v>
      </c>
      <c r="E128" s="5">
        <v>1</v>
      </c>
      <c r="F128" s="5" t="s">
        <v>315</v>
      </c>
      <c r="G128" s="5"/>
      <c r="H128" s="5" t="s">
        <v>29</v>
      </c>
      <c r="I128" s="212" t="s">
        <v>92</v>
      </c>
      <c r="J128" s="212" t="s">
        <v>92</v>
      </c>
      <c r="K128" s="5" t="e">
        <f t="shared" si="49"/>
        <v>#DIV/0!</v>
      </c>
      <c r="L128" s="5"/>
      <c r="M128" s="5" t="s">
        <v>29</v>
      </c>
      <c r="N128" s="8">
        <v>0</v>
      </c>
      <c r="O128" s="8">
        <v>0</v>
      </c>
      <c r="P128" s="8" t="e">
        <f t="shared" si="50"/>
        <v>#DIV/0!</v>
      </c>
      <c r="Q128" s="51">
        <v>3</v>
      </c>
      <c r="R128" s="8"/>
      <c r="S128" s="8">
        <v>853</v>
      </c>
      <c r="T128" s="8">
        <v>38</v>
      </c>
      <c r="U128" s="8">
        <f t="shared" si="51"/>
        <v>22.44736842105263</v>
      </c>
      <c r="V128" s="8"/>
      <c r="W128" s="8" t="s">
        <v>29</v>
      </c>
      <c r="X128" s="8">
        <v>0</v>
      </c>
      <c r="Y128" s="8">
        <v>0</v>
      </c>
      <c r="Z128" s="8" t="e">
        <f t="shared" si="52"/>
        <v>#DIV/0!</v>
      </c>
      <c r="AA128" s="51">
        <v>5</v>
      </c>
      <c r="AB128" s="8"/>
      <c r="AC128" s="8">
        <v>365</v>
      </c>
      <c r="AD128" s="8">
        <v>73</v>
      </c>
      <c r="AE128" s="8">
        <f t="shared" si="53"/>
        <v>5</v>
      </c>
      <c r="AF128" s="51">
        <v>6</v>
      </c>
      <c r="AG128" s="8"/>
      <c r="AH128" s="8">
        <v>0</v>
      </c>
      <c r="AI128" s="8">
        <v>0</v>
      </c>
      <c r="AJ128" s="8" t="e">
        <f t="shared" si="54"/>
        <v>#DIV/0!</v>
      </c>
      <c r="AK128" s="8"/>
      <c r="AL128" s="8" t="s">
        <v>29</v>
      </c>
      <c r="AM128" s="8">
        <v>0</v>
      </c>
      <c r="AN128" s="8">
        <v>0</v>
      </c>
      <c r="AO128" s="8" t="e">
        <f t="shared" si="55"/>
        <v>#DIV/0!</v>
      </c>
      <c r="AP128" s="39">
        <v>8</v>
      </c>
      <c r="AQ128" s="8"/>
      <c r="AR128" s="8">
        <v>2010</v>
      </c>
      <c r="AS128" s="8">
        <v>358</v>
      </c>
      <c r="AT128" s="8">
        <f t="shared" si="56"/>
        <v>5.614525139664805</v>
      </c>
      <c r="AU128" s="39">
        <v>9</v>
      </c>
      <c r="AV128" s="8"/>
      <c r="AW128" s="8">
        <v>985</v>
      </c>
      <c r="AX128" s="8">
        <v>133</v>
      </c>
      <c r="AY128" s="8">
        <f t="shared" si="57"/>
        <v>7.406015037593985</v>
      </c>
      <c r="AZ128" s="8"/>
      <c r="BA128" s="8" t="s">
        <v>29</v>
      </c>
      <c r="BB128" s="8"/>
      <c r="BC128" s="8"/>
      <c r="BD128" s="8" t="e">
        <f t="shared" si="58"/>
        <v>#DIV/0!</v>
      </c>
      <c r="BE128" s="51">
        <v>11</v>
      </c>
      <c r="BF128" s="8"/>
      <c r="BG128" s="8">
        <v>6545</v>
      </c>
      <c r="BH128" s="8">
        <v>219</v>
      </c>
      <c r="BI128" s="8">
        <f t="shared" si="59"/>
        <v>29.885844748858446</v>
      </c>
      <c r="BJ128" s="78">
        <v>12</v>
      </c>
      <c r="BK128" s="8"/>
      <c r="BL128" s="8">
        <v>20</v>
      </c>
      <c r="BM128" s="8">
        <v>371</v>
      </c>
      <c r="BN128" s="8">
        <f t="shared" si="60"/>
        <v>5.390835579514825</v>
      </c>
      <c r="BO128" s="8"/>
      <c r="BP128" s="8" t="s">
        <v>29</v>
      </c>
      <c r="BQ128" s="8">
        <v>19661.85</v>
      </c>
      <c r="BR128" s="8">
        <v>590</v>
      </c>
      <c r="BS128" s="8">
        <f t="shared" si="61"/>
        <v>33.32516949152542</v>
      </c>
      <c r="BT128" s="51">
        <v>14</v>
      </c>
      <c r="BU128" s="8"/>
      <c r="BV128" s="8">
        <v>0</v>
      </c>
      <c r="BW128" s="8">
        <v>1</v>
      </c>
      <c r="BX128" s="8">
        <f t="shared" si="62"/>
        <v>0</v>
      </c>
      <c r="BY128" s="8"/>
      <c r="BZ128" s="8"/>
      <c r="CA128" s="8">
        <v>0</v>
      </c>
      <c r="CB128" s="8">
        <v>0</v>
      </c>
      <c r="CC128" s="8" t="e">
        <f t="shared" si="63"/>
        <v>#DIV/0!</v>
      </c>
      <c r="CD128" s="51">
        <v>16</v>
      </c>
      <c r="CE128" s="8"/>
      <c r="CF128" s="8">
        <v>0</v>
      </c>
      <c r="CG128" s="8">
        <v>0</v>
      </c>
      <c r="CH128" s="10" t="e">
        <f t="shared" si="64"/>
        <v>#DIV/0!</v>
      </c>
    </row>
    <row r="129" spans="1:86" ht="12.75">
      <c r="A129" s="5">
        <v>41</v>
      </c>
      <c r="B129" s="5">
        <v>2015</v>
      </c>
      <c r="C129" s="5" t="s">
        <v>314</v>
      </c>
      <c r="D129" s="5" t="s">
        <v>302</v>
      </c>
      <c r="E129" s="5">
        <v>1</v>
      </c>
      <c r="F129" s="5" t="s">
        <v>313</v>
      </c>
      <c r="G129" s="125">
        <v>1</v>
      </c>
      <c r="H129" s="5"/>
      <c r="I129" s="212" t="s">
        <v>312</v>
      </c>
      <c r="J129" s="212">
        <v>1545</v>
      </c>
      <c r="K129" s="5">
        <f t="shared" si="49"/>
        <v>5.350161812297735</v>
      </c>
      <c r="L129" s="51">
        <v>2</v>
      </c>
      <c r="M129" s="5"/>
      <c r="N129" s="8">
        <v>2063</v>
      </c>
      <c r="O129" s="8">
        <v>157</v>
      </c>
      <c r="P129" s="8">
        <f t="shared" si="50"/>
        <v>13.140127388535031</v>
      </c>
      <c r="Q129" s="51">
        <v>3</v>
      </c>
      <c r="R129" s="8"/>
      <c r="S129" s="8">
        <v>112</v>
      </c>
      <c r="T129" s="8">
        <v>6</v>
      </c>
      <c r="U129" s="8">
        <f t="shared" si="51"/>
        <v>18.666666666666668</v>
      </c>
      <c r="V129" s="51">
        <v>4</v>
      </c>
      <c r="W129" s="8"/>
      <c r="X129" s="8">
        <v>10</v>
      </c>
      <c r="Y129" s="8">
        <v>3</v>
      </c>
      <c r="Z129" s="8">
        <f t="shared" si="52"/>
        <v>3.3333333333333335</v>
      </c>
      <c r="AA129" s="51">
        <v>5</v>
      </c>
      <c r="AB129" s="8"/>
      <c r="AC129" s="8">
        <v>97</v>
      </c>
      <c r="AD129" s="8">
        <v>16</v>
      </c>
      <c r="AE129" s="8">
        <f t="shared" si="53"/>
        <v>6.0625</v>
      </c>
      <c r="AF129" s="8"/>
      <c r="AG129" s="8" t="s">
        <v>29</v>
      </c>
      <c r="AH129" s="8"/>
      <c r="AI129" s="8"/>
      <c r="AJ129" s="8" t="e">
        <f t="shared" si="54"/>
        <v>#DIV/0!</v>
      </c>
      <c r="AK129" s="51">
        <v>7</v>
      </c>
      <c r="AL129" s="8"/>
      <c r="AM129" s="8">
        <v>1530</v>
      </c>
      <c r="AN129" s="8">
        <v>736</v>
      </c>
      <c r="AO129" s="8">
        <f t="shared" si="55"/>
        <v>2.078804347826087</v>
      </c>
      <c r="AP129" s="8"/>
      <c r="AQ129" s="8" t="s">
        <v>29</v>
      </c>
      <c r="AR129" s="8"/>
      <c r="AS129" s="8"/>
      <c r="AT129" s="8" t="e">
        <f t="shared" si="56"/>
        <v>#DIV/0!</v>
      </c>
      <c r="AU129" s="8"/>
      <c r="AV129" s="8" t="s">
        <v>29</v>
      </c>
      <c r="AW129" s="8"/>
      <c r="AX129" s="8"/>
      <c r="AY129" s="8" t="e">
        <f t="shared" si="57"/>
        <v>#DIV/0!</v>
      </c>
      <c r="AZ129" s="51">
        <v>10</v>
      </c>
      <c r="BA129" s="8"/>
      <c r="BB129" s="8">
        <v>3281</v>
      </c>
      <c r="BC129" s="8">
        <v>3281</v>
      </c>
      <c r="BD129" s="8">
        <f t="shared" si="58"/>
        <v>1</v>
      </c>
      <c r="BE129" s="8"/>
      <c r="BF129" s="8" t="s">
        <v>29</v>
      </c>
      <c r="BG129" s="8"/>
      <c r="BH129" s="8"/>
      <c r="BI129" s="8" t="e">
        <f t="shared" si="59"/>
        <v>#DIV/0!</v>
      </c>
      <c r="BJ129" s="8"/>
      <c r="BK129" s="8" t="s">
        <v>29</v>
      </c>
      <c r="BL129" s="8"/>
      <c r="BM129" s="8"/>
      <c r="BN129" s="8" t="e">
        <f t="shared" si="60"/>
        <v>#DIV/0!</v>
      </c>
      <c r="BO129" s="39">
        <v>13</v>
      </c>
      <c r="BP129" s="8"/>
      <c r="BQ129" s="8"/>
      <c r="BR129" s="8"/>
      <c r="BS129" s="8" t="e">
        <f t="shared" si="61"/>
        <v>#DIV/0!</v>
      </c>
      <c r="BT129" s="8"/>
      <c r="BU129" s="8" t="s">
        <v>29</v>
      </c>
      <c r="BV129" s="8"/>
      <c r="BW129" s="8"/>
      <c r="BX129" s="8" t="e">
        <f t="shared" si="62"/>
        <v>#DIV/0!</v>
      </c>
      <c r="BY129" s="8"/>
      <c r="BZ129" s="8" t="s">
        <v>29</v>
      </c>
      <c r="CA129" s="8"/>
      <c r="CB129" s="8"/>
      <c r="CC129" s="8" t="e">
        <f t="shared" si="63"/>
        <v>#DIV/0!</v>
      </c>
      <c r="CD129" s="8"/>
      <c r="CE129" s="8" t="s">
        <v>29</v>
      </c>
      <c r="CF129" s="8"/>
      <c r="CG129" s="8"/>
      <c r="CH129" s="10" t="e">
        <f t="shared" si="64"/>
        <v>#DIV/0!</v>
      </c>
    </row>
    <row r="130" spans="1:86" ht="12.75">
      <c r="A130" s="5">
        <v>41</v>
      </c>
      <c r="B130" s="5">
        <v>2015</v>
      </c>
      <c r="C130" s="5" t="s">
        <v>311</v>
      </c>
      <c r="D130" s="5" t="s">
        <v>302</v>
      </c>
      <c r="E130" s="5">
        <v>1</v>
      </c>
      <c r="F130" s="5" t="s">
        <v>310</v>
      </c>
      <c r="G130" s="125">
        <v>1</v>
      </c>
      <c r="H130" s="5"/>
      <c r="I130" s="212" t="s">
        <v>309</v>
      </c>
      <c r="J130" s="212">
        <v>1743</v>
      </c>
      <c r="K130" s="5">
        <f t="shared" si="49"/>
        <v>3.078600114744693</v>
      </c>
      <c r="L130" s="51">
        <v>2</v>
      </c>
      <c r="M130" s="5"/>
      <c r="N130" s="8">
        <v>2471</v>
      </c>
      <c r="O130" s="8">
        <v>219</v>
      </c>
      <c r="P130" s="8">
        <f t="shared" si="50"/>
        <v>11.28310502283105</v>
      </c>
      <c r="Q130" s="51">
        <v>3</v>
      </c>
      <c r="R130" s="8"/>
      <c r="S130" s="8">
        <v>778</v>
      </c>
      <c r="T130" s="8">
        <v>37</v>
      </c>
      <c r="U130" s="8">
        <f t="shared" si="51"/>
        <v>21.027027027027028</v>
      </c>
      <c r="V130" s="51">
        <v>4</v>
      </c>
      <c r="W130" s="8"/>
      <c r="X130" s="8">
        <v>122</v>
      </c>
      <c r="Y130" s="8">
        <v>23</v>
      </c>
      <c r="Z130" s="8">
        <f t="shared" si="52"/>
        <v>5.304347826086956</v>
      </c>
      <c r="AA130" s="51">
        <v>5</v>
      </c>
      <c r="AB130" s="8"/>
      <c r="AC130" s="8">
        <v>322</v>
      </c>
      <c r="AD130" s="8">
        <v>28</v>
      </c>
      <c r="AE130" s="8">
        <f t="shared" si="53"/>
        <v>11.5</v>
      </c>
      <c r="AF130" s="8"/>
      <c r="AG130" s="8" t="s">
        <v>29</v>
      </c>
      <c r="AH130" s="8"/>
      <c r="AI130" s="8"/>
      <c r="AJ130" s="8" t="e">
        <f t="shared" si="54"/>
        <v>#DIV/0!</v>
      </c>
      <c r="AK130" s="51">
        <v>7</v>
      </c>
      <c r="AL130" s="8"/>
      <c r="AM130" s="8">
        <v>12442</v>
      </c>
      <c r="AN130" s="8">
        <v>2226</v>
      </c>
      <c r="AO130" s="8">
        <f t="shared" si="55"/>
        <v>5.589398023360287</v>
      </c>
      <c r="AP130" s="8"/>
      <c r="AQ130" s="8" t="s">
        <v>29</v>
      </c>
      <c r="AR130" s="8"/>
      <c r="AS130" s="8"/>
      <c r="AT130" s="8" t="e">
        <f t="shared" si="56"/>
        <v>#DIV/0!</v>
      </c>
      <c r="AU130" s="8"/>
      <c r="AV130" s="8" t="s">
        <v>29</v>
      </c>
      <c r="AW130" s="8"/>
      <c r="AX130" s="8"/>
      <c r="AY130" s="8" t="e">
        <f t="shared" si="57"/>
        <v>#DIV/0!</v>
      </c>
      <c r="AZ130" s="51">
        <v>10</v>
      </c>
      <c r="BA130" s="8"/>
      <c r="BB130" s="8">
        <v>1356</v>
      </c>
      <c r="BC130" s="8">
        <v>1356</v>
      </c>
      <c r="BD130" s="8">
        <f t="shared" si="58"/>
        <v>1</v>
      </c>
      <c r="BE130" s="8"/>
      <c r="BF130" s="8" t="s">
        <v>29</v>
      </c>
      <c r="BG130" s="8"/>
      <c r="BH130" s="8"/>
      <c r="BI130" s="8" t="e">
        <f t="shared" si="59"/>
        <v>#DIV/0!</v>
      </c>
      <c r="BJ130" s="8"/>
      <c r="BK130" s="8" t="s">
        <v>29</v>
      </c>
      <c r="BL130" s="8"/>
      <c r="BM130" s="8"/>
      <c r="BN130" s="8" t="e">
        <f t="shared" si="60"/>
        <v>#DIV/0!</v>
      </c>
      <c r="BO130" s="39">
        <v>13</v>
      </c>
      <c r="BP130" s="8"/>
      <c r="BQ130" s="8"/>
      <c r="BR130" s="8"/>
      <c r="BS130" s="8" t="e">
        <f t="shared" si="61"/>
        <v>#DIV/0!</v>
      </c>
      <c r="BT130" s="8"/>
      <c r="BU130" s="8" t="s">
        <v>29</v>
      </c>
      <c r="BV130" s="8"/>
      <c r="BW130" s="8"/>
      <c r="BX130" s="8" t="e">
        <f t="shared" si="62"/>
        <v>#DIV/0!</v>
      </c>
      <c r="BY130" s="8"/>
      <c r="BZ130" s="8" t="s">
        <v>29</v>
      </c>
      <c r="CA130" s="8"/>
      <c r="CB130" s="8"/>
      <c r="CC130" s="8" t="e">
        <f t="shared" si="63"/>
        <v>#DIV/0!</v>
      </c>
      <c r="CD130" s="8"/>
      <c r="CE130" s="8" t="s">
        <v>29</v>
      </c>
      <c r="CF130" s="8"/>
      <c r="CG130" s="8"/>
      <c r="CH130" s="10" t="e">
        <f t="shared" si="64"/>
        <v>#DIV/0!</v>
      </c>
    </row>
    <row r="131" spans="1:86" ht="12.75">
      <c r="A131" s="5">
        <v>41</v>
      </c>
      <c r="B131" s="5">
        <v>2015</v>
      </c>
      <c r="C131" s="5" t="s">
        <v>329</v>
      </c>
      <c r="D131" s="211" t="s">
        <v>302</v>
      </c>
      <c r="E131" s="5">
        <v>1</v>
      </c>
      <c r="F131" s="5">
        <v>761470406413</v>
      </c>
      <c r="G131" s="125">
        <v>1</v>
      </c>
      <c r="H131" s="5"/>
      <c r="I131" s="7">
        <v>339</v>
      </c>
      <c r="J131" s="7">
        <v>339</v>
      </c>
      <c r="K131" s="6">
        <f t="shared" si="49"/>
        <v>1</v>
      </c>
      <c r="L131" s="5"/>
      <c r="M131" s="211" t="s">
        <v>29</v>
      </c>
      <c r="N131" s="129">
        <v>0</v>
      </c>
      <c r="O131" s="129">
        <v>0</v>
      </c>
      <c r="P131" s="9" t="e">
        <f t="shared" si="50"/>
        <v>#DIV/0!</v>
      </c>
      <c r="Q131" s="8"/>
      <c r="R131" s="8" t="s">
        <v>29</v>
      </c>
      <c r="S131" s="129">
        <v>0</v>
      </c>
      <c r="T131" s="129">
        <v>0</v>
      </c>
      <c r="U131" s="9" t="e">
        <f t="shared" si="51"/>
        <v>#DIV/0!</v>
      </c>
      <c r="V131" s="8"/>
      <c r="W131" s="8" t="s">
        <v>29</v>
      </c>
      <c r="X131" s="8">
        <v>0</v>
      </c>
      <c r="Y131" s="8">
        <v>0</v>
      </c>
      <c r="Z131" s="9" t="e">
        <f t="shared" si="52"/>
        <v>#DIV/0!</v>
      </c>
      <c r="AA131" s="8"/>
      <c r="AB131" s="8" t="s">
        <v>29</v>
      </c>
      <c r="AC131" s="8">
        <v>0</v>
      </c>
      <c r="AD131" s="8">
        <v>0</v>
      </c>
      <c r="AE131" s="9" t="e">
        <f t="shared" si="53"/>
        <v>#DIV/0!</v>
      </c>
      <c r="AF131" s="8"/>
      <c r="AG131" s="8" t="s">
        <v>29</v>
      </c>
      <c r="AH131" s="8"/>
      <c r="AI131" s="8"/>
      <c r="AJ131" s="9" t="e">
        <f t="shared" si="54"/>
        <v>#DIV/0!</v>
      </c>
      <c r="AK131" s="51">
        <v>7</v>
      </c>
      <c r="AL131" s="8"/>
      <c r="AM131" s="8">
        <v>10</v>
      </c>
      <c r="AN131" s="8">
        <v>10</v>
      </c>
      <c r="AO131" s="9">
        <f t="shared" si="55"/>
        <v>1</v>
      </c>
      <c r="AP131" s="8"/>
      <c r="AQ131" s="8" t="s">
        <v>29</v>
      </c>
      <c r="AR131" s="8">
        <v>0</v>
      </c>
      <c r="AS131" s="8">
        <v>0</v>
      </c>
      <c r="AT131" s="9" t="e">
        <f t="shared" si="56"/>
        <v>#DIV/0!</v>
      </c>
      <c r="AU131" s="8"/>
      <c r="AV131" s="8" t="s">
        <v>29</v>
      </c>
      <c r="AW131" s="8">
        <v>0</v>
      </c>
      <c r="AX131" s="8">
        <v>0</v>
      </c>
      <c r="AY131" s="9" t="e">
        <f t="shared" si="57"/>
        <v>#DIV/0!</v>
      </c>
      <c r="AZ131" s="8"/>
      <c r="BA131" s="8" t="s">
        <v>29</v>
      </c>
      <c r="BB131" s="8">
        <v>0</v>
      </c>
      <c r="BC131" s="8">
        <v>0</v>
      </c>
      <c r="BD131" s="9" t="e">
        <f t="shared" si="58"/>
        <v>#DIV/0!</v>
      </c>
      <c r="BE131" s="8"/>
      <c r="BF131" s="8" t="s">
        <v>29</v>
      </c>
      <c r="BG131" s="8">
        <v>0</v>
      </c>
      <c r="BH131" s="8">
        <v>0</v>
      </c>
      <c r="BI131" s="9" t="e">
        <f t="shared" si="59"/>
        <v>#DIV/0!</v>
      </c>
      <c r="BJ131" s="8"/>
      <c r="BK131" s="8" t="s">
        <v>29</v>
      </c>
      <c r="BL131" s="8">
        <v>0</v>
      </c>
      <c r="BM131" s="8">
        <v>0</v>
      </c>
      <c r="BN131" s="9" t="e">
        <f t="shared" si="60"/>
        <v>#DIV/0!</v>
      </c>
      <c r="BO131" s="8"/>
      <c r="BP131" s="8" t="s">
        <v>29</v>
      </c>
      <c r="BQ131" s="8">
        <v>0</v>
      </c>
      <c r="BR131" s="8">
        <v>0</v>
      </c>
      <c r="BS131" s="9" t="e">
        <f t="shared" si="61"/>
        <v>#DIV/0!</v>
      </c>
      <c r="BT131" s="8"/>
      <c r="BU131" s="8" t="s">
        <v>29</v>
      </c>
      <c r="BV131" s="8">
        <v>0</v>
      </c>
      <c r="BW131" s="8">
        <v>0</v>
      </c>
      <c r="BX131" s="10" t="e">
        <f t="shared" si="62"/>
        <v>#DIV/0!</v>
      </c>
      <c r="BY131" s="8"/>
      <c r="BZ131" s="8" t="s">
        <v>29</v>
      </c>
      <c r="CA131" s="8">
        <v>0</v>
      </c>
      <c r="CB131" s="8">
        <v>0</v>
      </c>
      <c r="CC131" s="10" t="e">
        <f t="shared" si="63"/>
        <v>#DIV/0!</v>
      </c>
      <c r="CD131" s="8"/>
      <c r="CE131" s="8" t="s">
        <v>29</v>
      </c>
      <c r="CF131" s="8">
        <v>0</v>
      </c>
      <c r="CG131" s="8">
        <v>0</v>
      </c>
      <c r="CH131" s="10" t="e">
        <f t="shared" si="64"/>
        <v>#DIV/0!</v>
      </c>
    </row>
    <row r="132" spans="1:86" ht="12.75">
      <c r="A132" s="5">
        <v>41</v>
      </c>
      <c r="B132" s="5">
        <v>2015</v>
      </c>
      <c r="C132" s="5" t="s">
        <v>328</v>
      </c>
      <c r="D132" s="211" t="s">
        <v>327</v>
      </c>
      <c r="E132" s="5"/>
      <c r="F132" s="5">
        <v>660010003801</v>
      </c>
      <c r="G132" s="5"/>
      <c r="H132" s="5" t="s">
        <v>29</v>
      </c>
      <c r="I132" s="7">
        <v>0</v>
      </c>
      <c r="J132" s="7">
        <v>0</v>
      </c>
      <c r="K132" s="6" t="e">
        <f t="shared" si="49"/>
        <v>#DIV/0!</v>
      </c>
      <c r="L132" s="5"/>
      <c r="M132" s="211" t="s">
        <v>29</v>
      </c>
      <c r="N132" s="129">
        <v>0</v>
      </c>
      <c r="O132" s="129">
        <v>0</v>
      </c>
      <c r="P132" s="9" t="e">
        <f t="shared" si="50"/>
        <v>#DIV/0!</v>
      </c>
      <c r="Q132" s="8"/>
      <c r="R132" s="8" t="s">
        <v>29</v>
      </c>
      <c r="S132" s="129">
        <v>0</v>
      </c>
      <c r="T132" s="129">
        <v>0</v>
      </c>
      <c r="U132" s="9" t="e">
        <f t="shared" si="51"/>
        <v>#DIV/0!</v>
      </c>
      <c r="V132" s="8"/>
      <c r="W132" s="8" t="s">
        <v>29</v>
      </c>
      <c r="X132" s="8">
        <v>0</v>
      </c>
      <c r="Y132" s="8">
        <v>0</v>
      </c>
      <c r="Z132" s="9" t="e">
        <f t="shared" si="52"/>
        <v>#DIV/0!</v>
      </c>
      <c r="AA132" s="8"/>
      <c r="AB132" s="8" t="s">
        <v>29</v>
      </c>
      <c r="AC132" s="8">
        <v>0</v>
      </c>
      <c r="AD132" s="8">
        <v>0</v>
      </c>
      <c r="AE132" s="9" t="e">
        <f t="shared" si="53"/>
        <v>#DIV/0!</v>
      </c>
      <c r="AF132" s="8"/>
      <c r="AG132" s="8" t="s">
        <v>29</v>
      </c>
      <c r="AH132" s="8"/>
      <c r="AI132" s="8"/>
      <c r="AJ132" s="9" t="e">
        <f t="shared" si="54"/>
        <v>#DIV/0!</v>
      </c>
      <c r="AK132" s="8"/>
      <c r="AL132" s="8" t="s">
        <v>29</v>
      </c>
      <c r="AM132" s="8">
        <v>0</v>
      </c>
      <c r="AN132" s="8">
        <v>0</v>
      </c>
      <c r="AO132" s="9" t="e">
        <f t="shared" si="55"/>
        <v>#DIV/0!</v>
      </c>
      <c r="AP132" s="39">
        <v>8</v>
      </c>
      <c r="AQ132" s="8"/>
      <c r="AR132" s="8">
        <v>106</v>
      </c>
      <c r="AS132" s="8">
        <v>14</v>
      </c>
      <c r="AT132" s="9">
        <f t="shared" si="56"/>
        <v>7.571428571428571</v>
      </c>
      <c r="AU132" s="39">
        <v>9</v>
      </c>
      <c r="AV132" s="8"/>
      <c r="AW132" s="8">
        <v>20</v>
      </c>
      <c r="AX132" s="8">
        <v>2</v>
      </c>
      <c r="AY132" s="9">
        <f t="shared" si="57"/>
        <v>10</v>
      </c>
      <c r="AZ132" s="8"/>
      <c r="BA132" s="8" t="s">
        <v>29</v>
      </c>
      <c r="BB132" s="8">
        <v>0</v>
      </c>
      <c r="BC132" s="8">
        <v>0</v>
      </c>
      <c r="BD132" s="9" t="e">
        <f t="shared" si="58"/>
        <v>#DIV/0!</v>
      </c>
      <c r="BE132" s="8"/>
      <c r="BF132" s="8" t="s">
        <v>29</v>
      </c>
      <c r="BG132" s="8">
        <v>0</v>
      </c>
      <c r="BH132" s="8">
        <v>0</v>
      </c>
      <c r="BI132" s="9" t="e">
        <f t="shared" si="59"/>
        <v>#DIV/0!</v>
      </c>
      <c r="BJ132" s="8"/>
      <c r="BK132" s="8"/>
      <c r="BL132" s="8">
        <v>0</v>
      </c>
      <c r="BM132" s="8">
        <v>0</v>
      </c>
      <c r="BN132" s="9" t="e">
        <f t="shared" si="60"/>
        <v>#DIV/0!</v>
      </c>
      <c r="BO132" s="8"/>
      <c r="BP132" s="8" t="s">
        <v>29</v>
      </c>
      <c r="BQ132" s="8">
        <v>0</v>
      </c>
      <c r="BR132" s="8">
        <v>0</v>
      </c>
      <c r="BS132" s="9" t="e">
        <f t="shared" si="61"/>
        <v>#DIV/0!</v>
      </c>
      <c r="BT132" s="8"/>
      <c r="BU132" s="8" t="s">
        <v>29</v>
      </c>
      <c r="BV132" s="8">
        <v>0</v>
      </c>
      <c r="BW132" s="8">
        <v>0</v>
      </c>
      <c r="BX132" s="10" t="e">
        <f t="shared" si="62"/>
        <v>#DIV/0!</v>
      </c>
      <c r="BY132" s="8"/>
      <c r="BZ132" s="8" t="s">
        <v>29</v>
      </c>
      <c r="CA132" s="8">
        <v>0</v>
      </c>
      <c r="CB132" s="8">
        <v>0</v>
      </c>
      <c r="CC132" s="10" t="e">
        <f t="shared" si="63"/>
        <v>#DIV/0!</v>
      </c>
      <c r="CD132" s="8"/>
      <c r="CE132" s="8" t="s">
        <v>29</v>
      </c>
      <c r="CF132" s="8">
        <v>0</v>
      </c>
      <c r="CG132" s="8">
        <v>0</v>
      </c>
      <c r="CH132" s="10" t="e">
        <f t="shared" si="64"/>
        <v>#DIV/0!</v>
      </c>
    </row>
    <row r="133" spans="1:86" ht="12.75">
      <c r="A133" s="5">
        <v>41</v>
      </c>
      <c r="B133" s="5">
        <v>2015</v>
      </c>
      <c r="C133" s="5" t="s">
        <v>326</v>
      </c>
      <c r="D133" s="211" t="s">
        <v>325</v>
      </c>
      <c r="E133" s="5">
        <v>7</v>
      </c>
      <c r="F133" s="5">
        <v>761470062201</v>
      </c>
      <c r="G133" s="5"/>
      <c r="H133" s="5" t="s">
        <v>29</v>
      </c>
      <c r="I133" s="7">
        <v>0</v>
      </c>
      <c r="J133" s="7">
        <v>0</v>
      </c>
      <c r="K133" s="6" t="e">
        <f t="shared" si="49"/>
        <v>#DIV/0!</v>
      </c>
      <c r="L133" s="51">
        <v>2</v>
      </c>
      <c r="M133" s="211"/>
      <c r="N133" s="129">
        <v>6</v>
      </c>
      <c r="O133" s="129">
        <v>1</v>
      </c>
      <c r="P133" s="9">
        <f t="shared" si="50"/>
        <v>6</v>
      </c>
      <c r="Q133" s="8"/>
      <c r="R133" s="8" t="s">
        <v>29</v>
      </c>
      <c r="S133" s="129">
        <v>0</v>
      </c>
      <c r="T133" s="129">
        <v>0</v>
      </c>
      <c r="U133" s="9" t="e">
        <f t="shared" si="51"/>
        <v>#DIV/0!</v>
      </c>
      <c r="V133" s="8"/>
      <c r="W133" s="8" t="s">
        <v>29</v>
      </c>
      <c r="X133" s="8">
        <v>0</v>
      </c>
      <c r="Y133" s="8">
        <v>0</v>
      </c>
      <c r="Z133" s="9" t="e">
        <f t="shared" si="52"/>
        <v>#DIV/0!</v>
      </c>
      <c r="AA133" s="8"/>
      <c r="AB133" s="8" t="s">
        <v>29</v>
      </c>
      <c r="AC133" s="8">
        <v>0</v>
      </c>
      <c r="AD133" s="8">
        <v>0</v>
      </c>
      <c r="AE133" s="9" t="e">
        <f t="shared" si="53"/>
        <v>#DIV/0!</v>
      </c>
      <c r="AF133" s="8"/>
      <c r="AG133" s="8" t="s">
        <v>29</v>
      </c>
      <c r="AH133" s="8"/>
      <c r="AI133" s="8"/>
      <c r="AJ133" s="9" t="e">
        <f t="shared" si="54"/>
        <v>#DIV/0!</v>
      </c>
      <c r="AK133" s="8"/>
      <c r="AL133" s="8" t="s">
        <v>29</v>
      </c>
      <c r="AM133" s="8">
        <v>0</v>
      </c>
      <c r="AN133" s="8">
        <v>0</v>
      </c>
      <c r="AO133" s="9" t="e">
        <f t="shared" si="55"/>
        <v>#DIV/0!</v>
      </c>
      <c r="AP133" s="8"/>
      <c r="AQ133" s="8" t="s">
        <v>29</v>
      </c>
      <c r="AR133" s="8">
        <v>0</v>
      </c>
      <c r="AS133" s="8">
        <v>0</v>
      </c>
      <c r="AT133" s="9" t="e">
        <f t="shared" si="56"/>
        <v>#DIV/0!</v>
      </c>
      <c r="AU133" s="8"/>
      <c r="AV133" s="8" t="s">
        <v>29</v>
      </c>
      <c r="AW133" s="8">
        <v>0</v>
      </c>
      <c r="AX133" s="8">
        <v>0</v>
      </c>
      <c r="AY133" s="9" t="e">
        <f t="shared" si="57"/>
        <v>#DIV/0!</v>
      </c>
      <c r="AZ133" s="8"/>
      <c r="BA133" s="8" t="s">
        <v>29</v>
      </c>
      <c r="BB133" s="8">
        <v>8</v>
      </c>
      <c r="BC133" s="8">
        <v>8</v>
      </c>
      <c r="BD133" s="9">
        <f t="shared" si="58"/>
        <v>1</v>
      </c>
      <c r="BE133" s="8"/>
      <c r="BF133" s="8" t="s">
        <v>29</v>
      </c>
      <c r="BG133" s="8">
        <v>0</v>
      </c>
      <c r="BH133" s="8">
        <v>0</v>
      </c>
      <c r="BI133" s="9" t="e">
        <f t="shared" si="59"/>
        <v>#DIV/0!</v>
      </c>
      <c r="BJ133" s="78">
        <v>12</v>
      </c>
      <c r="BK133" s="8"/>
      <c r="BL133" s="8">
        <v>0</v>
      </c>
      <c r="BM133" s="8">
        <v>5</v>
      </c>
      <c r="BN133" s="9">
        <f t="shared" si="60"/>
        <v>0</v>
      </c>
      <c r="BO133" s="39">
        <v>13</v>
      </c>
      <c r="BP133" s="8"/>
      <c r="BQ133" s="8">
        <v>255</v>
      </c>
      <c r="BR133" s="8">
        <v>17</v>
      </c>
      <c r="BS133" s="9">
        <f t="shared" si="61"/>
        <v>15</v>
      </c>
      <c r="BT133" s="8"/>
      <c r="BU133" s="8" t="s">
        <v>29</v>
      </c>
      <c r="BV133" s="8">
        <v>0</v>
      </c>
      <c r="BW133" s="8">
        <v>0</v>
      </c>
      <c r="BX133" s="10" t="e">
        <f t="shared" si="62"/>
        <v>#DIV/0!</v>
      </c>
      <c r="BY133" s="8"/>
      <c r="BZ133" s="8" t="s">
        <v>29</v>
      </c>
      <c r="CA133" s="8">
        <v>0</v>
      </c>
      <c r="CB133" s="8">
        <v>0</v>
      </c>
      <c r="CC133" s="10" t="e">
        <f t="shared" si="63"/>
        <v>#DIV/0!</v>
      </c>
      <c r="CD133" s="8"/>
      <c r="CE133" s="8" t="s">
        <v>29</v>
      </c>
      <c r="CF133" s="8">
        <v>0</v>
      </c>
      <c r="CG133" s="8">
        <v>0</v>
      </c>
      <c r="CH133" s="10" t="e">
        <f t="shared" si="64"/>
        <v>#DIV/0!</v>
      </c>
    </row>
    <row r="134" spans="1:86" ht="12.75">
      <c r="A134" s="5">
        <v>41</v>
      </c>
      <c r="B134" s="5">
        <v>2015</v>
      </c>
      <c r="C134" s="5" t="s">
        <v>324</v>
      </c>
      <c r="D134" s="211" t="s">
        <v>323</v>
      </c>
      <c r="E134" s="5">
        <v>4</v>
      </c>
      <c r="F134" s="5">
        <v>7614700061</v>
      </c>
      <c r="G134" s="5"/>
      <c r="H134" s="5" t="s">
        <v>29</v>
      </c>
      <c r="I134" s="7">
        <v>0</v>
      </c>
      <c r="J134" s="7">
        <v>0</v>
      </c>
      <c r="K134" s="6" t="e">
        <f t="shared" si="49"/>
        <v>#DIV/0!</v>
      </c>
      <c r="L134" s="5"/>
      <c r="M134" s="211" t="s">
        <v>29</v>
      </c>
      <c r="N134" s="129">
        <v>0</v>
      </c>
      <c r="O134" s="129">
        <v>0</v>
      </c>
      <c r="P134" s="9" t="e">
        <f t="shared" si="50"/>
        <v>#DIV/0!</v>
      </c>
      <c r="Q134" s="8"/>
      <c r="R134" s="8" t="s">
        <v>29</v>
      </c>
      <c r="S134" s="129">
        <v>0</v>
      </c>
      <c r="T134" s="129">
        <v>0</v>
      </c>
      <c r="U134" s="9" t="e">
        <f t="shared" si="51"/>
        <v>#DIV/0!</v>
      </c>
      <c r="V134" s="8"/>
      <c r="W134" s="8" t="s">
        <v>29</v>
      </c>
      <c r="X134" s="8">
        <v>0</v>
      </c>
      <c r="Y134" s="8">
        <v>0</v>
      </c>
      <c r="Z134" s="9" t="e">
        <f t="shared" si="52"/>
        <v>#DIV/0!</v>
      </c>
      <c r="AA134" s="8"/>
      <c r="AB134" s="8" t="s">
        <v>29</v>
      </c>
      <c r="AC134" s="8">
        <v>0</v>
      </c>
      <c r="AD134" s="8">
        <v>0</v>
      </c>
      <c r="AE134" s="9" t="e">
        <f t="shared" si="53"/>
        <v>#DIV/0!</v>
      </c>
      <c r="AF134" s="8"/>
      <c r="AG134" s="8" t="s">
        <v>29</v>
      </c>
      <c r="AH134" s="8"/>
      <c r="AI134" s="8"/>
      <c r="AJ134" s="9" t="e">
        <f t="shared" si="54"/>
        <v>#DIV/0!</v>
      </c>
      <c r="AK134" s="8"/>
      <c r="AL134" s="8" t="s">
        <v>29</v>
      </c>
      <c r="AM134" s="8">
        <v>0</v>
      </c>
      <c r="AN134" s="8">
        <v>0</v>
      </c>
      <c r="AO134" s="9" t="e">
        <f t="shared" si="55"/>
        <v>#DIV/0!</v>
      </c>
      <c r="AP134" s="8"/>
      <c r="AQ134" s="8" t="s">
        <v>29</v>
      </c>
      <c r="AR134" s="8">
        <v>0</v>
      </c>
      <c r="AS134" s="8">
        <v>0</v>
      </c>
      <c r="AT134" s="9" t="e">
        <f t="shared" si="56"/>
        <v>#DIV/0!</v>
      </c>
      <c r="AU134" s="8"/>
      <c r="AV134" s="8" t="s">
        <v>29</v>
      </c>
      <c r="AW134" s="8">
        <v>0</v>
      </c>
      <c r="AX134" s="8">
        <v>0</v>
      </c>
      <c r="AY134" s="9" t="e">
        <f t="shared" si="57"/>
        <v>#DIV/0!</v>
      </c>
      <c r="AZ134" s="51">
        <v>10</v>
      </c>
      <c r="BA134" s="8" t="s">
        <v>29</v>
      </c>
      <c r="BB134" s="8">
        <v>232</v>
      </c>
      <c r="BC134" s="8">
        <v>232</v>
      </c>
      <c r="BD134" s="9">
        <f t="shared" si="58"/>
        <v>1</v>
      </c>
      <c r="BE134" s="8"/>
      <c r="BF134" s="8" t="s">
        <v>29</v>
      </c>
      <c r="BG134" s="8">
        <v>0</v>
      </c>
      <c r="BH134" s="8">
        <v>0</v>
      </c>
      <c r="BI134" s="9" t="e">
        <f t="shared" si="59"/>
        <v>#DIV/0!</v>
      </c>
      <c r="BJ134" s="8"/>
      <c r="BK134" s="8" t="s">
        <v>29</v>
      </c>
      <c r="BL134" s="8">
        <v>0</v>
      </c>
      <c r="BM134" s="8">
        <v>0</v>
      </c>
      <c r="BN134" s="9" t="e">
        <f t="shared" si="60"/>
        <v>#DIV/0!</v>
      </c>
      <c r="BO134" s="8"/>
      <c r="BP134" s="8" t="s">
        <v>29</v>
      </c>
      <c r="BQ134" s="8">
        <v>0</v>
      </c>
      <c r="BR134" s="8">
        <v>0</v>
      </c>
      <c r="BS134" s="9" t="e">
        <f t="shared" si="61"/>
        <v>#DIV/0!</v>
      </c>
      <c r="BT134" s="8"/>
      <c r="BU134" s="8" t="s">
        <v>29</v>
      </c>
      <c r="BV134" s="8">
        <v>0</v>
      </c>
      <c r="BW134" s="8">
        <v>0</v>
      </c>
      <c r="BX134" s="10" t="e">
        <f t="shared" si="62"/>
        <v>#DIV/0!</v>
      </c>
      <c r="BY134" s="8"/>
      <c r="BZ134" s="8" t="s">
        <v>29</v>
      </c>
      <c r="CA134" s="8">
        <v>0</v>
      </c>
      <c r="CB134" s="8">
        <v>0</v>
      </c>
      <c r="CC134" s="10" t="e">
        <f t="shared" si="63"/>
        <v>#DIV/0!</v>
      </c>
      <c r="CD134" s="8"/>
      <c r="CE134" s="8" t="s">
        <v>29</v>
      </c>
      <c r="CF134" s="8">
        <v>0</v>
      </c>
      <c r="CG134" s="8">
        <v>0</v>
      </c>
      <c r="CH134" s="10" t="e">
        <f t="shared" si="64"/>
        <v>#DIV/0!</v>
      </c>
    </row>
    <row r="135" spans="1:86" ht="12.75">
      <c r="A135" s="5">
        <v>41</v>
      </c>
      <c r="B135" s="5">
        <v>2015</v>
      </c>
      <c r="C135" s="5" t="s">
        <v>322</v>
      </c>
      <c r="D135" s="211"/>
      <c r="E135" s="5"/>
      <c r="F135" s="5">
        <v>16210120</v>
      </c>
      <c r="G135" s="5"/>
      <c r="H135" s="5" t="s">
        <v>29</v>
      </c>
      <c r="I135" s="7">
        <v>0</v>
      </c>
      <c r="J135" s="7">
        <v>0</v>
      </c>
      <c r="K135" s="6" t="e">
        <f t="shared" si="49"/>
        <v>#DIV/0!</v>
      </c>
      <c r="L135" s="51">
        <v>2</v>
      </c>
      <c r="M135" s="211"/>
      <c r="N135" s="129">
        <v>348</v>
      </c>
      <c r="O135" s="129">
        <v>23</v>
      </c>
      <c r="P135" s="9">
        <f t="shared" si="50"/>
        <v>15.130434782608695</v>
      </c>
      <c r="Q135" s="8"/>
      <c r="R135" s="8" t="s">
        <v>29</v>
      </c>
      <c r="S135" s="129">
        <v>0</v>
      </c>
      <c r="T135" s="129">
        <v>0</v>
      </c>
      <c r="U135" s="9" t="e">
        <f t="shared" si="51"/>
        <v>#DIV/0!</v>
      </c>
      <c r="V135" s="8"/>
      <c r="W135" s="8" t="s">
        <v>29</v>
      </c>
      <c r="X135" s="8">
        <v>0</v>
      </c>
      <c r="Y135" s="8">
        <v>0</v>
      </c>
      <c r="Z135" s="9" t="e">
        <f t="shared" si="52"/>
        <v>#DIV/0!</v>
      </c>
      <c r="AA135" s="8"/>
      <c r="AB135" s="8" t="s">
        <v>29</v>
      </c>
      <c r="AC135" s="8">
        <v>0</v>
      </c>
      <c r="AD135" s="8">
        <v>0</v>
      </c>
      <c r="AE135" s="9" t="e">
        <f t="shared" si="53"/>
        <v>#DIV/0!</v>
      </c>
      <c r="AF135" s="8"/>
      <c r="AG135" s="8" t="s">
        <v>29</v>
      </c>
      <c r="AH135" s="8"/>
      <c r="AI135" s="8"/>
      <c r="AJ135" s="9" t="e">
        <f t="shared" si="54"/>
        <v>#DIV/0!</v>
      </c>
      <c r="AK135" s="8"/>
      <c r="AL135" s="8" t="s">
        <v>29</v>
      </c>
      <c r="AM135" s="8">
        <v>0</v>
      </c>
      <c r="AN135" s="8">
        <v>0</v>
      </c>
      <c r="AO135" s="9" t="e">
        <f t="shared" si="55"/>
        <v>#DIV/0!</v>
      </c>
      <c r="AP135" s="8"/>
      <c r="AQ135" s="8" t="s">
        <v>29</v>
      </c>
      <c r="AR135" s="8">
        <v>0</v>
      </c>
      <c r="AS135" s="8">
        <v>0</v>
      </c>
      <c r="AT135" s="9" t="e">
        <f t="shared" si="56"/>
        <v>#DIV/0!</v>
      </c>
      <c r="AU135" s="8"/>
      <c r="AV135" s="8" t="s">
        <v>29</v>
      </c>
      <c r="AW135" s="8">
        <v>0</v>
      </c>
      <c r="AX135" s="8">
        <v>0</v>
      </c>
      <c r="AY135" s="9" t="e">
        <f t="shared" si="57"/>
        <v>#DIV/0!</v>
      </c>
      <c r="AZ135" s="8"/>
      <c r="BA135" s="8" t="s">
        <v>29</v>
      </c>
      <c r="BB135" s="8">
        <v>0</v>
      </c>
      <c r="BC135" s="8">
        <v>0</v>
      </c>
      <c r="BD135" s="9" t="e">
        <f t="shared" si="58"/>
        <v>#DIV/0!</v>
      </c>
      <c r="BE135" s="8"/>
      <c r="BF135" s="8" t="s">
        <v>29</v>
      </c>
      <c r="BG135" s="8">
        <v>0</v>
      </c>
      <c r="BH135" s="8">
        <v>0</v>
      </c>
      <c r="BI135" s="9" t="e">
        <f t="shared" si="59"/>
        <v>#DIV/0!</v>
      </c>
      <c r="BJ135" s="8"/>
      <c r="BK135" s="8" t="s">
        <v>29</v>
      </c>
      <c r="BL135" s="8">
        <v>0</v>
      </c>
      <c r="BM135" s="8">
        <v>0</v>
      </c>
      <c r="BN135" s="9" t="e">
        <f t="shared" si="60"/>
        <v>#DIV/0!</v>
      </c>
      <c r="BO135" s="8"/>
      <c r="BP135" s="8" t="s">
        <v>29</v>
      </c>
      <c r="BQ135" s="8">
        <v>0</v>
      </c>
      <c r="BR135" s="8">
        <v>0</v>
      </c>
      <c r="BS135" s="9" t="e">
        <f t="shared" si="61"/>
        <v>#DIV/0!</v>
      </c>
      <c r="BT135" s="8"/>
      <c r="BU135" s="8" t="s">
        <v>29</v>
      </c>
      <c r="BV135" s="8">
        <v>0</v>
      </c>
      <c r="BW135" s="8">
        <v>0</v>
      </c>
      <c r="BX135" s="10" t="e">
        <f t="shared" si="62"/>
        <v>#DIV/0!</v>
      </c>
      <c r="BY135" s="8"/>
      <c r="BZ135" s="8" t="s">
        <v>29</v>
      </c>
      <c r="CA135" s="8">
        <v>0</v>
      </c>
      <c r="CB135" s="8">
        <v>0</v>
      </c>
      <c r="CC135" s="10" t="e">
        <f t="shared" si="63"/>
        <v>#DIV/0!</v>
      </c>
      <c r="CD135" s="8"/>
      <c r="CE135" s="8" t="s">
        <v>29</v>
      </c>
      <c r="CF135" s="8">
        <v>0</v>
      </c>
      <c r="CG135" s="8">
        <v>0</v>
      </c>
      <c r="CH135" s="10" t="e">
        <f t="shared" si="64"/>
        <v>#DIV/0!</v>
      </c>
    </row>
    <row r="136" spans="1:86" ht="12.75">
      <c r="A136" s="5">
        <v>41</v>
      </c>
      <c r="B136" s="5">
        <v>2015</v>
      </c>
      <c r="C136" s="8" t="s">
        <v>321</v>
      </c>
      <c r="D136" s="211"/>
      <c r="E136" s="5"/>
      <c r="F136" s="5">
        <v>660010173601</v>
      </c>
      <c r="G136" s="5"/>
      <c r="H136" s="5" t="s">
        <v>29</v>
      </c>
      <c r="I136" s="7">
        <v>0</v>
      </c>
      <c r="J136" s="7">
        <v>0</v>
      </c>
      <c r="K136" s="6" t="e">
        <f t="shared" si="49"/>
        <v>#DIV/0!</v>
      </c>
      <c r="L136" s="5"/>
      <c r="M136" s="211" t="s">
        <v>29</v>
      </c>
      <c r="N136" s="129">
        <v>0</v>
      </c>
      <c r="O136" s="129">
        <v>0</v>
      </c>
      <c r="P136" s="9" t="e">
        <f t="shared" si="50"/>
        <v>#DIV/0!</v>
      </c>
      <c r="Q136" s="8"/>
      <c r="R136" s="8" t="s">
        <v>29</v>
      </c>
      <c r="S136" s="129">
        <v>0</v>
      </c>
      <c r="T136" s="129">
        <v>0</v>
      </c>
      <c r="U136" s="9" t="e">
        <f t="shared" si="51"/>
        <v>#DIV/0!</v>
      </c>
      <c r="V136" s="8"/>
      <c r="W136" s="8" t="s">
        <v>29</v>
      </c>
      <c r="X136" s="8">
        <v>0</v>
      </c>
      <c r="Y136" s="8">
        <v>0</v>
      </c>
      <c r="Z136" s="9" t="e">
        <f t="shared" si="52"/>
        <v>#DIV/0!</v>
      </c>
      <c r="AA136" s="8"/>
      <c r="AB136" s="8" t="s">
        <v>29</v>
      </c>
      <c r="AC136" s="8">
        <v>0</v>
      </c>
      <c r="AD136" s="8">
        <v>0</v>
      </c>
      <c r="AE136" s="9" t="e">
        <f t="shared" si="53"/>
        <v>#DIV/0!</v>
      </c>
      <c r="AF136" s="8"/>
      <c r="AG136" s="8" t="s">
        <v>29</v>
      </c>
      <c r="AH136" s="8"/>
      <c r="AI136" s="8"/>
      <c r="AJ136" s="9" t="e">
        <f t="shared" si="54"/>
        <v>#DIV/0!</v>
      </c>
      <c r="AK136" s="8"/>
      <c r="AL136" s="8" t="s">
        <v>29</v>
      </c>
      <c r="AM136" s="8">
        <v>0</v>
      </c>
      <c r="AN136" s="8">
        <v>0</v>
      </c>
      <c r="AO136" s="9" t="e">
        <f t="shared" si="55"/>
        <v>#DIV/0!</v>
      </c>
      <c r="AP136" s="8"/>
      <c r="AQ136" s="8" t="s">
        <v>29</v>
      </c>
      <c r="AR136" s="8">
        <v>0</v>
      </c>
      <c r="AS136" s="8">
        <v>0</v>
      </c>
      <c r="AT136" s="9" t="e">
        <f t="shared" si="56"/>
        <v>#DIV/0!</v>
      </c>
      <c r="AU136" s="8"/>
      <c r="AV136" s="8" t="s">
        <v>29</v>
      </c>
      <c r="AW136" s="8">
        <v>0</v>
      </c>
      <c r="AX136" s="8">
        <v>0</v>
      </c>
      <c r="AY136" s="9" t="e">
        <f t="shared" si="57"/>
        <v>#DIV/0!</v>
      </c>
      <c r="AZ136" s="8"/>
      <c r="BA136" s="8" t="s">
        <v>29</v>
      </c>
      <c r="BB136" s="8">
        <v>0</v>
      </c>
      <c r="BC136" s="8">
        <v>0</v>
      </c>
      <c r="BD136" s="9" t="e">
        <f t="shared" si="58"/>
        <v>#DIV/0!</v>
      </c>
      <c r="BE136" s="8"/>
      <c r="BF136" s="8" t="s">
        <v>29</v>
      </c>
      <c r="BG136" s="8">
        <v>0</v>
      </c>
      <c r="BH136" s="8">
        <v>0</v>
      </c>
      <c r="BI136" s="9" t="e">
        <f t="shared" si="59"/>
        <v>#DIV/0!</v>
      </c>
      <c r="BJ136" s="78">
        <v>12</v>
      </c>
      <c r="BK136" s="8"/>
      <c r="BL136" s="8">
        <v>0</v>
      </c>
      <c r="BM136" s="8">
        <v>1</v>
      </c>
      <c r="BN136" s="9">
        <f t="shared" si="60"/>
        <v>0</v>
      </c>
      <c r="BO136" s="8"/>
      <c r="BP136" s="8" t="s">
        <v>29</v>
      </c>
      <c r="BQ136" s="8">
        <v>0</v>
      </c>
      <c r="BR136" s="8">
        <v>0</v>
      </c>
      <c r="BS136" s="9" t="e">
        <f t="shared" si="61"/>
        <v>#DIV/0!</v>
      </c>
      <c r="BT136" s="8"/>
      <c r="BU136" s="8" t="s">
        <v>29</v>
      </c>
      <c r="BV136" s="8">
        <v>0</v>
      </c>
      <c r="BW136" s="8">
        <v>0</v>
      </c>
      <c r="BX136" s="10" t="e">
        <f t="shared" si="62"/>
        <v>#DIV/0!</v>
      </c>
      <c r="BY136" s="8"/>
      <c r="BZ136" s="8" t="s">
        <v>29</v>
      </c>
      <c r="CA136" s="8">
        <v>0</v>
      </c>
      <c r="CB136" s="8">
        <v>0</v>
      </c>
      <c r="CC136" s="10" t="e">
        <f t="shared" si="63"/>
        <v>#DIV/0!</v>
      </c>
      <c r="CD136" s="8"/>
      <c r="CE136" s="8" t="s">
        <v>29</v>
      </c>
      <c r="CF136" s="8">
        <v>0</v>
      </c>
      <c r="CG136" s="8">
        <v>0</v>
      </c>
      <c r="CH136" s="10" t="e">
        <f t="shared" si="64"/>
        <v>#DIV/0!</v>
      </c>
    </row>
    <row r="137" spans="1:86" s="2" customFormat="1" ht="12.75">
      <c r="A137" s="5">
        <v>41</v>
      </c>
      <c r="B137" s="5">
        <v>2015</v>
      </c>
      <c r="C137" s="5" t="s">
        <v>320</v>
      </c>
      <c r="D137" s="211" t="s">
        <v>319</v>
      </c>
      <c r="E137" s="5"/>
      <c r="F137" s="5">
        <v>761470531401</v>
      </c>
      <c r="G137" s="214"/>
      <c r="H137" s="8" t="s">
        <v>29</v>
      </c>
      <c r="I137" s="129">
        <v>0</v>
      </c>
      <c r="J137" s="213">
        <v>0</v>
      </c>
      <c r="K137" s="6" t="e">
        <f t="shared" si="49"/>
        <v>#DIV/0!</v>
      </c>
      <c r="L137" s="214"/>
      <c r="M137" s="8" t="s">
        <v>29</v>
      </c>
      <c r="N137" s="213">
        <v>0</v>
      </c>
      <c r="O137" s="129">
        <v>0</v>
      </c>
      <c r="P137" s="9" t="e">
        <f t="shared" si="50"/>
        <v>#DIV/0!</v>
      </c>
      <c r="Q137" s="8"/>
      <c r="R137" s="8" t="s">
        <v>29</v>
      </c>
      <c r="S137" s="129">
        <v>0</v>
      </c>
      <c r="T137" s="129">
        <v>0</v>
      </c>
      <c r="U137" s="9" t="e">
        <f t="shared" si="51"/>
        <v>#DIV/0!</v>
      </c>
      <c r="V137" s="8"/>
      <c r="W137" s="8" t="s">
        <v>29</v>
      </c>
      <c r="X137" s="8">
        <v>0</v>
      </c>
      <c r="Y137" s="8">
        <v>0</v>
      </c>
      <c r="Z137" s="9" t="e">
        <f t="shared" si="52"/>
        <v>#DIV/0!</v>
      </c>
      <c r="AA137" s="8"/>
      <c r="AB137" s="8" t="s">
        <v>29</v>
      </c>
      <c r="AC137" s="8">
        <v>0</v>
      </c>
      <c r="AD137" s="8">
        <v>0</v>
      </c>
      <c r="AE137" s="9" t="e">
        <f t="shared" si="53"/>
        <v>#DIV/0!</v>
      </c>
      <c r="AF137" s="8"/>
      <c r="AG137" s="8" t="s">
        <v>29</v>
      </c>
      <c r="AH137" s="8"/>
      <c r="AI137" s="8"/>
      <c r="AJ137" s="9" t="e">
        <f t="shared" si="54"/>
        <v>#DIV/0!</v>
      </c>
      <c r="AK137" s="8"/>
      <c r="AL137" s="8" t="s">
        <v>29</v>
      </c>
      <c r="AM137" s="8">
        <v>0</v>
      </c>
      <c r="AN137" s="8">
        <v>0</v>
      </c>
      <c r="AO137" s="9" t="e">
        <f t="shared" si="55"/>
        <v>#DIV/0!</v>
      </c>
      <c r="AP137" s="8"/>
      <c r="AQ137" s="8" t="s">
        <v>29</v>
      </c>
      <c r="AR137" s="8">
        <v>0</v>
      </c>
      <c r="AS137" s="8">
        <v>0</v>
      </c>
      <c r="AT137" s="9" t="e">
        <f t="shared" si="56"/>
        <v>#DIV/0!</v>
      </c>
      <c r="AU137" s="8"/>
      <c r="AV137" s="8" t="s">
        <v>29</v>
      </c>
      <c r="AW137" s="8">
        <v>0</v>
      </c>
      <c r="AX137" s="8">
        <v>0</v>
      </c>
      <c r="AY137" s="9"/>
      <c r="AZ137" s="8"/>
      <c r="BA137" s="8" t="s">
        <v>29</v>
      </c>
      <c r="BB137" s="8">
        <v>0</v>
      </c>
      <c r="BC137" s="8">
        <v>0</v>
      </c>
      <c r="BD137" s="9" t="e">
        <f t="shared" si="58"/>
        <v>#DIV/0!</v>
      </c>
      <c r="BE137" s="8"/>
      <c r="BF137" s="8" t="s">
        <v>29</v>
      </c>
      <c r="BG137" s="8">
        <v>0</v>
      </c>
      <c r="BH137" s="8">
        <v>0</v>
      </c>
      <c r="BI137" s="9" t="e">
        <f t="shared" si="59"/>
        <v>#DIV/0!</v>
      </c>
      <c r="BJ137" s="78">
        <v>12</v>
      </c>
      <c r="BK137" s="8"/>
      <c r="BL137" s="8">
        <v>0</v>
      </c>
      <c r="BM137" s="8">
        <v>2</v>
      </c>
      <c r="BN137" s="9">
        <f t="shared" si="60"/>
        <v>0</v>
      </c>
      <c r="BO137" s="8"/>
      <c r="BP137" s="8" t="s">
        <v>29</v>
      </c>
      <c r="BQ137" s="8">
        <v>0</v>
      </c>
      <c r="BR137" s="8">
        <v>0</v>
      </c>
      <c r="BS137" s="9" t="e">
        <f t="shared" si="61"/>
        <v>#DIV/0!</v>
      </c>
      <c r="BT137" s="8"/>
      <c r="BU137" s="8" t="s">
        <v>29</v>
      </c>
      <c r="BV137" s="8">
        <v>0</v>
      </c>
      <c r="BW137" s="8">
        <v>0</v>
      </c>
      <c r="BX137" s="10" t="e">
        <f t="shared" si="62"/>
        <v>#DIV/0!</v>
      </c>
      <c r="BY137" s="8"/>
      <c r="BZ137" s="8" t="s">
        <v>29</v>
      </c>
      <c r="CA137" s="8">
        <v>0</v>
      </c>
      <c r="CB137" s="8">
        <v>0</v>
      </c>
      <c r="CC137" s="10" t="e">
        <f t="shared" si="63"/>
        <v>#DIV/0!</v>
      </c>
      <c r="CD137" s="8"/>
      <c r="CE137" s="8" t="s">
        <v>29</v>
      </c>
      <c r="CF137" s="8">
        <v>0</v>
      </c>
      <c r="CG137" s="8">
        <v>0</v>
      </c>
      <c r="CH137" s="10" t="e">
        <f t="shared" si="64"/>
        <v>#DIV/0!</v>
      </c>
    </row>
    <row r="138" spans="1:86" ht="12.75">
      <c r="A138" s="5">
        <v>41</v>
      </c>
      <c r="B138" s="5">
        <v>2015</v>
      </c>
      <c r="C138" s="8" t="s">
        <v>318</v>
      </c>
      <c r="D138" s="215">
        <v>800039364</v>
      </c>
      <c r="E138" s="214" t="s">
        <v>317</v>
      </c>
      <c r="F138" s="8">
        <v>761471013101</v>
      </c>
      <c r="G138" s="214"/>
      <c r="H138" s="8" t="s">
        <v>29</v>
      </c>
      <c r="I138" s="129">
        <v>0</v>
      </c>
      <c r="J138" s="213">
        <v>0</v>
      </c>
      <c r="K138" s="6" t="e">
        <f t="shared" si="49"/>
        <v>#DIV/0!</v>
      </c>
      <c r="L138" s="214"/>
      <c r="M138" s="8" t="s">
        <v>29</v>
      </c>
      <c r="N138" s="213">
        <v>0</v>
      </c>
      <c r="O138" s="129">
        <v>0</v>
      </c>
      <c r="P138" s="9" t="e">
        <f t="shared" si="50"/>
        <v>#DIV/0!</v>
      </c>
      <c r="Q138" s="8"/>
      <c r="R138" s="8" t="s">
        <v>29</v>
      </c>
      <c r="S138" s="129">
        <v>0</v>
      </c>
      <c r="T138" s="129">
        <v>0</v>
      </c>
      <c r="U138" s="9" t="e">
        <f t="shared" si="51"/>
        <v>#DIV/0!</v>
      </c>
      <c r="V138" s="8"/>
      <c r="W138" s="8" t="s">
        <v>29</v>
      </c>
      <c r="X138" s="8">
        <v>0</v>
      </c>
      <c r="Y138" s="8">
        <v>0</v>
      </c>
      <c r="Z138" s="9" t="e">
        <f t="shared" si="52"/>
        <v>#DIV/0!</v>
      </c>
      <c r="AA138" s="8"/>
      <c r="AB138" s="8" t="s">
        <v>29</v>
      </c>
      <c r="AC138" s="8">
        <v>0</v>
      </c>
      <c r="AD138" s="8">
        <v>0</v>
      </c>
      <c r="AE138" s="9" t="e">
        <f t="shared" si="53"/>
        <v>#DIV/0!</v>
      </c>
      <c r="AF138" s="8"/>
      <c r="AG138" s="8" t="s">
        <v>29</v>
      </c>
      <c r="AH138" s="8"/>
      <c r="AI138" s="8"/>
      <c r="AJ138" s="9" t="e">
        <f t="shared" si="54"/>
        <v>#DIV/0!</v>
      </c>
      <c r="AK138" s="8"/>
      <c r="AL138" s="8" t="s">
        <v>29</v>
      </c>
      <c r="AM138" s="8">
        <v>0</v>
      </c>
      <c r="AN138" s="8">
        <v>0</v>
      </c>
      <c r="AO138" s="9" t="e">
        <f t="shared" si="55"/>
        <v>#DIV/0!</v>
      </c>
      <c r="AP138" s="8"/>
      <c r="AQ138" s="8" t="s">
        <v>29</v>
      </c>
      <c r="AR138" s="8">
        <v>0</v>
      </c>
      <c r="AS138" s="8">
        <v>0</v>
      </c>
      <c r="AT138" s="9" t="e">
        <f t="shared" si="56"/>
        <v>#DIV/0!</v>
      </c>
      <c r="AU138" s="8"/>
      <c r="AV138" s="8" t="s">
        <v>29</v>
      </c>
      <c r="AW138" s="8">
        <v>0</v>
      </c>
      <c r="AX138" s="8">
        <v>0</v>
      </c>
      <c r="AY138" s="9"/>
      <c r="AZ138" s="8"/>
      <c r="BA138" s="8" t="s">
        <v>29</v>
      </c>
      <c r="BB138" s="8">
        <v>0</v>
      </c>
      <c r="BC138" s="8">
        <v>0</v>
      </c>
      <c r="BD138" s="9" t="e">
        <f t="shared" si="58"/>
        <v>#DIV/0!</v>
      </c>
      <c r="BE138" s="8"/>
      <c r="BF138" s="8" t="s">
        <v>29</v>
      </c>
      <c r="BG138" s="8">
        <v>0</v>
      </c>
      <c r="BH138" s="8">
        <v>0</v>
      </c>
      <c r="BI138" s="9" t="e">
        <f t="shared" si="59"/>
        <v>#DIV/0!</v>
      </c>
      <c r="BJ138" s="8"/>
      <c r="BK138" s="8" t="s">
        <v>29</v>
      </c>
      <c r="BL138" s="8">
        <v>0</v>
      </c>
      <c r="BM138" s="8">
        <v>0</v>
      </c>
      <c r="BN138" s="9" t="e">
        <f t="shared" si="60"/>
        <v>#DIV/0!</v>
      </c>
      <c r="BO138" s="39">
        <v>13</v>
      </c>
      <c r="BP138" s="8"/>
      <c r="BQ138" s="8">
        <v>30</v>
      </c>
      <c r="BR138" s="8">
        <v>2</v>
      </c>
      <c r="BS138" s="9">
        <f t="shared" si="61"/>
        <v>15</v>
      </c>
      <c r="BT138" s="8"/>
      <c r="BU138" s="8" t="s">
        <v>29</v>
      </c>
      <c r="BV138" s="8">
        <v>0</v>
      </c>
      <c r="BW138" s="8">
        <v>0</v>
      </c>
      <c r="BX138" s="10" t="e">
        <f t="shared" si="62"/>
        <v>#DIV/0!</v>
      </c>
      <c r="BY138" s="8"/>
      <c r="BZ138" s="8" t="s">
        <v>29</v>
      </c>
      <c r="CA138" s="8">
        <v>0</v>
      </c>
      <c r="CB138" s="8">
        <v>0</v>
      </c>
      <c r="CC138" s="10" t="e">
        <f t="shared" si="63"/>
        <v>#DIV/0!</v>
      </c>
      <c r="CD138" s="8"/>
      <c r="CE138" s="8" t="s">
        <v>29</v>
      </c>
      <c r="CF138" s="8">
        <v>0</v>
      </c>
      <c r="CG138" s="8">
        <v>0</v>
      </c>
      <c r="CH138" s="10" t="e">
        <f t="shared" si="64"/>
        <v>#DIV/0!</v>
      </c>
    </row>
    <row r="139" spans="1:86" ht="12.75">
      <c r="A139" s="5">
        <v>41</v>
      </c>
      <c r="B139" s="5">
        <v>2015</v>
      </c>
      <c r="C139" s="5" t="s">
        <v>333</v>
      </c>
      <c r="D139" s="211" t="s">
        <v>332</v>
      </c>
      <c r="E139" s="5">
        <v>9</v>
      </c>
      <c r="F139" s="211" t="s">
        <v>331</v>
      </c>
      <c r="G139" s="125">
        <v>1</v>
      </c>
      <c r="H139" s="5"/>
      <c r="I139" s="7" t="s">
        <v>330</v>
      </c>
      <c r="J139" s="7">
        <v>103</v>
      </c>
      <c r="K139" s="6">
        <f t="shared" si="49"/>
        <v>1</v>
      </c>
      <c r="L139" s="5"/>
      <c r="M139" s="211" t="s">
        <v>29</v>
      </c>
      <c r="N139" s="8"/>
      <c r="O139" s="8"/>
      <c r="P139" s="9" t="e">
        <f t="shared" si="50"/>
        <v>#DIV/0!</v>
      </c>
      <c r="Q139" s="8"/>
      <c r="R139" s="8" t="s">
        <v>29</v>
      </c>
      <c r="S139" s="8"/>
      <c r="T139" s="8"/>
      <c r="U139" s="9" t="e">
        <f t="shared" si="51"/>
        <v>#DIV/0!</v>
      </c>
      <c r="V139" s="8"/>
      <c r="W139" s="8" t="s">
        <v>29</v>
      </c>
      <c r="X139" s="8"/>
      <c r="Y139" s="8"/>
      <c r="Z139" s="9" t="e">
        <f t="shared" si="52"/>
        <v>#DIV/0!</v>
      </c>
      <c r="AA139" s="8"/>
      <c r="AB139" s="8" t="s">
        <v>29</v>
      </c>
      <c r="AC139" s="8"/>
      <c r="AD139" s="8"/>
      <c r="AE139" s="9" t="e">
        <f t="shared" si="53"/>
        <v>#DIV/0!</v>
      </c>
      <c r="AF139" s="8"/>
      <c r="AG139" s="8" t="s">
        <v>29</v>
      </c>
      <c r="AH139" s="8"/>
      <c r="AI139" s="8"/>
      <c r="AJ139" s="9" t="e">
        <f t="shared" si="54"/>
        <v>#DIV/0!</v>
      </c>
      <c r="AK139" s="51">
        <v>7</v>
      </c>
      <c r="AL139" s="8"/>
      <c r="AM139" s="8">
        <v>79</v>
      </c>
      <c r="AN139" s="8">
        <v>39</v>
      </c>
      <c r="AO139" s="9">
        <f t="shared" si="55"/>
        <v>2.0256410256410255</v>
      </c>
      <c r="AP139" s="8"/>
      <c r="AQ139" s="8" t="s">
        <v>29</v>
      </c>
      <c r="AR139" s="8"/>
      <c r="AS139" s="8"/>
      <c r="AT139" s="9" t="e">
        <f t="shared" si="56"/>
        <v>#DIV/0!</v>
      </c>
      <c r="AU139" s="8"/>
      <c r="AV139" s="8" t="s">
        <v>29</v>
      </c>
      <c r="AW139" s="8"/>
      <c r="AX139" s="8"/>
      <c r="AY139" s="9" t="e">
        <f aca="true" t="shared" si="65" ref="AY139:AY161">AW139/AX139</f>
        <v>#DIV/0!</v>
      </c>
      <c r="AZ139" s="51">
        <v>10</v>
      </c>
      <c r="BA139" s="8"/>
      <c r="BB139" s="8">
        <v>60</v>
      </c>
      <c r="BC139" s="8">
        <v>60</v>
      </c>
      <c r="BD139" s="9">
        <f t="shared" si="58"/>
        <v>1</v>
      </c>
      <c r="BE139" s="8"/>
      <c r="BF139" s="8" t="s">
        <v>29</v>
      </c>
      <c r="BG139" s="8"/>
      <c r="BH139" s="8"/>
      <c r="BI139" s="9" t="e">
        <f t="shared" si="59"/>
        <v>#DIV/0!</v>
      </c>
      <c r="BJ139" s="8"/>
      <c r="BK139" s="8" t="s">
        <v>29</v>
      </c>
      <c r="BL139" s="8"/>
      <c r="BM139" s="8"/>
      <c r="BN139" s="9" t="e">
        <f t="shared" si="60"/>
        <v>#DIV/0!</v>
      </c>
      <c r="BO139" s="8"/>
      <c r="BP139" s="8" t="s">
        <v>29</v>
      </c>
      <c r="BQ139" s="8"/>
      <c r="BR139" s="8"/>
      <c r="BS139" s="9" t="e">
        <f t="shared" si="61"/>
        <v>#DIV/0!</v>
      </c>
      <c r="BT139" s="8"/>
      <c r="BU139" s="8" t="s">
        <v>29</v>
      </c>
      <c r="BV139" s="8"/>
      <c r="BW139" s="8"/>
      <c r="BX139" s="10" t="e">
        <f t="shared" si="62"/>
        <v>#DIV/0!</v>
      </c>
      <c r="BY139" s="8"/>
      <c r="BZ139" s="8" t="s">
        <v>29</v>
      </c>
      <c r="CA139" s="8"/>
      <c r="CB139" s="8"/>
      <c r="CC139" s="10" t="e">
        <f t="shared" si="63"/>
        <v>#DIV/0!</v>
      </c>
      <c r="CD139" s="8"/>
      <c r="CE139" s="8" t="s">
        <v>29</v>
      </c>
      <c r="CF139" s="8"/>
      <c r="CG139" s="8"/>
      <c r="CH139" s="10" t="e">
        <f t="shared" si="64"/>
        <v>#DIV/0!</v>
      </c>
    </row>
    <row r="140" spans="1:86" ht="12.75">
      <c r="A140" s="5">
        <v>41</v>
      </c>
      <c r="B140" s="5">
        <v>2015</v>
      </c>
      <c r="C140" s="5" t="s">
        <v>335</v>
      </c>
      <c r="D140" s="211" t="s">
        <v>302</v>
      </c>
      <c r="E140" s="5">
        <v>1</v>
      </c>
      <c r="F140" s="211" t="s">
        <v>334</v>
      </c>
      <c r="G140" s="125">
        <v>1</v>
      </c>
      <c r="H140" s="5"/>
      <c r="I140" s="7">
        <v>114</v>
      </c>
      <c r="J140" s="7">
        <v>114</v>
      </c>
      <c r="K140" s="6">
        <f t="shared" si="49"/>
        <v>1</v>
      </c>
      <c r="L140" s="5">
        <v>2</v>
      </c>
      <c r="M140" s="211"/>
      <c r="N140" s="8">
        <v>42</v>
      </c>
      <c r="O140" s="8">
        <v>14</v>
      </c>
      <c r="P140" s="9">
        <f t="shared" si="50"/>
        <v>3</v>
      </c>
      <c r="Q140" s="51">
        <v>3</v>
      </c>
      <c r="R140" s="8"/>
      <c r="S140" s="8">
        <v>1</v>
      </c>
      <c r="T140" s="8">
        <v>1</v>
      </c>
      <c r="U140" s="9">
        <f t="shared" si="51"/>
        <v>1</v>
      </c>
      <c r="V140" s="8"/>
      <c r="W140" s="8" t="s">
        <v>29</v>
      </c>
      <c r="X140" s="8"/>
      <c r="Y140" s="8"/>
      <c r="Z140" s="9" t="e">
        <f t="shared" si="52"/>
        <v>#DIV/0!</v>
      </c>
      <c r="AA140" s="51">
        <v>5</v>
      </c>
      <c r="AB140" s="8"/>
      <c r="AC140" s="8">
        <v>20</v>
      </c>
      <c r="AD140" s="8">
        <v>2</v>
      </c>
      <c r="AE140" s="9">
        <f t="shared" si="53"/>
        <v>10</v>
      </c>
      <c r="AF140" s="8"/>
      <c r="AG140" s="8" t="s">
        <v>29</v>
      </c>
      <c r="AH140" s="8"/>
      <c r="AI140" s="8"/>
      <c r="AJ140" s="9" t="e">
        <f t="shared" si="54"/>
        <v>#DIV/0!</v>
      </c>
      <c r="AK140" s="51">
        <v>7</v>
      </c>
      <c r="AL140" s="8"/>
      <c r="AM140" s="8">
        <v>0</v>
      </c>
      <c r="AN140" s="8">
        <v>0</v>
      </c>
      <c r="AO140" s="9" t="e">
        <f t="shared" si="55"/>
        <v>#DIV/0!</v>
      </c>
      <c r="AP140" s="8"/>
      <c r="AQ140" s="8" t="s">
        <v>29</v>
      </c>
      <c r="AR140" s="8"/>
      <c r="AS140" s="8"/>
      <c r="AT140" s="9" t="e">
        <f t="shared" si="56"/>
        <v>#DIV/0!</v>
      </c>
      <c r="AU140" s="8"/>
      <c r="AV140" s="8" t="s">
        <v>29</v>
      </c>
      <c r="AW140" s="8"/>
      <c r="AX140" s="8"/>
      <c r="AY140" s="9" t="e">
        <f t="shared" si="65"/>
        <v>#DIV/0!</v>
      </c>
      <c r="AZ140" s="8"/>
      <c r="BA140" s="8" t="s">
        <v>29</v>
      </c>
      <c r="BB140" s="8"/>
      <c r="BC140" s="8"/>
      <c r="BD140" s="9" t="e">
        <f t="shared" si="58"/>
        <v>#DIV/0!</v>
      </c>
      <c r="BE140" s="8"/>
      <c r="BF140" s="8" t="s">
        <v>29</v>
      </c>
      <c r="BG140" s="8"/>
      <c r="BH140" s="8"/>
      <c r="BI140" s="9" t="e">
        <f t="shared" si="59"/>
        <v>#DIV/0!</v>
      </c>
      <c r="BJ140" s="8"/>
      <c r="BK140" s="8" t="s">
        <v>29</v>
      </c>
      <c r="BL140" s="8"/>
      <c r="BM140" s="8"/>
      <c r="BN140" s="9" t="e">
        <f t="shared" si="60"/>
        <v>#DIV/0!</v>
      </c>
      <c r="BO140" s="8"/>
      <c r="BP140" s="8" t="s">
        <v>29</v>
      </c>
      <c r="BQ140" s="8"/>
      <c r="BR140" s="8"/>
      <c r="BS140" s="9" t="e">
        <f t="shared" si="61"/>
        <v>#DIV/0!</v>
      </c>
      <c r="BT140" s="8"/>
      <c r="BU140" s="8" t="s">
        <v>29</v>
      </c>
      <c r="BV140" s="8"/>
      <c r="BW140" s="8"/>
      <c r="BX140" s="10" t="e">
        <f t="shared" si="62"/>
        <v>#DIV/0!</v>
      </c>
      <c r="BY140" s="8"/>
      <c r="BZ140" s="8" t="s">
        <v>29</v>
      </c>
      <c r="CA140" s="8"/>
      <c r="CB140" s="8"/>
      <c r="CC140" s="10" t="e">
        <f t="shared" si="63"/>
        <v>#DIV/0!</v>
      </c>
      <c r="CD140" s="8"/>
      <c r="CE140" s="8" t="s">
        <v>29</v>
      </c>
      <c r="CF140" s="8"/>
      <c r="CG140" s="8"/>
      <c r="CH140" s="10" t="e">
        <f t="shared" si="64"/>
        <v>#DIV/0!</v>
      </c>
    </row>
    <row r="141" spans="1:86" ht="12.75">
      <c r="A141" s="5">
        <v>41</v>
      </c>
      <c r="B141" s="5">
        <v>2015</v>
      </c>
      <c r="C141" s="5" t="s">
        <v>337</v>
      </c>
      <c r="D141" s="211" t="s">
        <v>302</v>
      </c>
      <c r="E141" s="5">
        <v>1</v>
      </c>
      <c r="F141" s="211" t="s">
        <v>336</v>
      </c>
      <c r="G141" s="125">
        <v>1</v>
      </c>
      <c r="H141" s="5"/>
      <c r="I141" s="7">
        <v>214</v>
      </c>
      <c r="J141" s="7">
        <v>214</v>
      </c>
      <c r="K141" s="6">
        <f t="shared" si="49"/>
        <v>1</v>
      </c>
      <c r="L141" s="5">
        <v>2</v>
      </c>
      <c r="M141" s="211"/>
      <c r="N141" s="8">
        <v>90</v>
      </c>
      <c r="O141" s="8">
        <v>45</v>
      </c>
      <c r="P141" s="9">
        <f t="shared" si="50"/>
        <v>2</v>
      </c>
      <c r="Q141" s="51">
        <v>3</v>
      </c>
      <c r="R141" s="8"/>
      <c r="S141" s="8">
        <v>7</v>
      </c>
      <c r="T141" s="8">
        <v>3</v>
      </c>
      <c r="U141" s="9">
        <f t="shared" si="51"/>
        <v>2.3333333333333335</v>
      </c>
      <c r="V141" s="8"/>
      <c r="W141" s="8" t="s">
        <v>29</v>
      </c>
      <c r="X141" s="8"/>
      <c r="Y141" s="8"/>
      <c r="Z141" s="9" t="e">
        <f t="shared" si="52"/>
        <v>#DIV/0!</v>
      </c>
      <c r="AA141" s="51">
        <v>5</v>
      </c>
      <c r="AB141" s="8"/>
      <c r="AC141" s="217">
        <v>6</v>
      </c>
      <c r="AD141" s="216">
        <v>2</v>
      </c>
      <c r="AE141" s="9">
        <f t="shared" si="53"/>
        <v>3</v>
      </c>
      <c r="AF141" s="8"/>
      <c r="AG141" s="8" t="s">
        <v>29</v>
      </c>
      <c r="AH141" s="8"/>
      <c r="AI141" s="8"/>
      <c r="AJ141" s="9" t="e">
        <f t="shared" si="54"/>
        <v>#DIV/0!</v>
      </c>
      <c r="AK141" s="51">
        <v>7</v>
      </c>
      <c r="AL141" s="8"/>
      <c r="AM141" s="8">
        <v>33</v>
      </c>
      <c r="AN141" s="8">
        <v>33</v>
      </c>
      <c r="AO141" s="9">
        <f t="shared" si="55"/>
        <v>1</v>
      </c>
      <c r="AP141" s="8"/>
      <c r="AQ141" s="8" t="s">
        <v>29</v>
      </c>
      <c r="AR141" s="8"/>
      <c r="AS141" s="8"/>
      <c r="AT141" s="9" t="e">
        <f t="shared" si="56"/>
        <v>#DIV/0!</v>
      </c>
      <c r="AU141" s="8"/>
      <c r="AV141" s="8" t="s">
        <v>29</v>
      </c>
      <c r="AW141" s="8"/>
      <c r="AX141" s="8"/>
      <c r="AY141" s="9" t="e">
        <f t="shared" si="65"/>
        <v>#DIV/0!</v>
      </c>
      <c r="AZ141" s="8"/>
      <c r="BA141" s="8" t="s">
        <v>29</v>
      </c>
      <c r="BB141" s="8"/>
      <c r="BC141" s="8"/>
      <c r="BD141" s="9" t="e">
        <f t="shared" si="58"/>
        <v>#DIV/0!</v>
      </c>
      <c r="BE141" s="8"/>
      <c r="BF141" s="8" t="s">
        <v>29</v>
      </c>
      <c r="BG141" s="8"/>
      <c r="BH141" s="8"/>
      <c r="BI141" s="9" t="e">
        <f t="shared" si="59"/>
        <v>#DIV/0!</v>
      </c>
      <c r="BJ141" s="8"/>
      <c r="BK141" s="8" t="s">
        <v>29</v>
      </c>
      <c r="BL141" s="8"/>
      <c r="BM141" s="8"/>
      <c r="BN141" s="9" t="e">
        <f t="shared" si="60"/>
        <v>#DIV/0!</v>
      </c>
      <c r="BO141" s="8"/>
      <c r="BP141" s="8" t="s">
        <v>29</v>
      </c>
      <c r="BQ141" s="8"/>
      <c r="BR141" s="8"/>
      <c r="BS141" s="9" t="e">
        <f t="shared" si="61"/>
        <v>#DIV/0!</v>
      </c>
      <c r="BT141" s="8"/>
      <c r="BU141" s="8" t="s">
        <v>29</v>
      </c>
      <c r="BV141" s="8"/>
      <c r="BW141" s="8"/>
      <c r="BX141" s="10" t="e">
        <f t="shared" si="62"/>
        <v>#DIV/0!</v>
      </c>
      <c r="BY141" s="8"/>
      <c r="BZ141" s="8" t="s">
        <v>29</v>
      </c>
      <c r="CA141" s="8"/>
      <c r="CB141" s="8"/>
      <c r="CC141" s="10" t="e">
        <f t="shared" si="63"/>
        <v>#DIV/0!</v>
      </c>
      <c r="CD141" s="8"/>
      <c r="CE141" s="8" t="s">
        <v>29</v>
      </c>
      <c r="CF141" s="8"/>
      <c r="CG141" s="8"/>
      <c r="CH141" s="10" t="e">
        <f t="shared" si="64"/>
        <v>#DIV/0!</v>
      </c>
    </row>
    <row r="142" spans="1:86" ht="12.75">
      <c r="A142" s="5">
        <v>41</v>
      </c>
      <c r="B142" s="5">
        <v>2015</v>
      </c>
      <c r="C142" s="5" t="s">
        <v>348</v>
      </c>
      <c r="D142" s="211" t="s">
        <v>302</v>
      </c>
      <c r="E142" s="5">
        <v>1</v>
      </c>
      <c r="F142" s="218">
        <v>765200406404</v>
      </c>
      <c r="G142" s="125">
        <v>1</v>
      </c>
      <c r="H142" s="5"/>
      <c r="I142" s="7">
        <v>594</v>
      </c>
      <c r="J142" s="7">
        <v>594</v>
      </c>
      <c r="K142" s="6">
        <f t="shared" si="49"/>
        <v>1</v>
      </c>
      <c r="L142" s="5"/>
      <c r="M142" s="211" t="s">
        <v>29</v>
      </c>
      <c r="N142" s="8">
        <v>0</v>
      </c>
      <c r="O142" s="8">
        <v>0</v>
      </c>
      <c r="P142" s="9" t="e">
        <f t="shared" si="50"/>
        <v>#DIV/0!</v>
      </c>
      <c r="Q142" s="8"/>
      <c r="R142" s="8" t="s">
        <v>29</v>
      </c>
      <c r="S142" s="8">
        <v>0</v>
      </c>
      <c r="T142" s="8">
        <v>0</v>
      </c>
      <c r="U142" s="9" t="e">
        <f t="shared" si="51"/>
        <v>#DIV/0!</v>
      </c>
      <c r="V142" s="51">
        <v>4</v>
      </c>
      <c r="W142" s="8"/>
      <c r="X142" s="8">
        <v>15</v>
      </c>
      <c r="Y142" s="8">
        <v>1</v>
      </c>
      <c r="Z142" s="9">
        <f t="shared" si="52"/>
        <v>15</v>
      </c>
      <c r="AA142" s="8"/>
      <c r="AB142" s="8" t="s">
        <v>29</v>
      </c>
      <c r="AC142" s="8">
        <v>0</v>
      </c>
      <c r="AD142" s="8">
        <v>0</v>
      </c>
      <c r="AE142" s="9" t="e">
        <f t="shared" si="53"/>
        <v>#DIV/0!</v>
      </c>
      <c r="AF142" s="8"/>
      <c r="AG142" s="8" t="s">
        <v>29</v>
      </c>
      <c r="AH142" s="8"/>
      <c r="AI142" s="8"/>
      <c r="AJ142" s="9" t="e">
        <f t="shared" si="54"/>
        <v>#DIV/0!</v>
      </c>
      <c r="AK142" s="51">
        <v>7</v>
      </c>
      <c r="AL142" s="8"/>
      <c r="AM142" s="8">
        <v>106</v>
      </c>
      <c r="AN142" s="8">
        <v>106</v>
      </c>
      <c r="AO142" s="9">
        <f t="shared" si="55"/>
        <v>1</v>
      </c>
      <c r="AP142" s="8"/>
      <c r="AQ142" s="8" t="s">
        <v>29</v>
      </c>
      <c r="AR142" s="8">
        <v>0</v>
      </c>
      <c r="AS142" s="8">
        <v>0</v>
      </c>
      <c r="AT142" s="9" t="e">
        <f t="shared" si="56"/>
        <v>#DIV/0!</v>
      </c>
      <c r="AU142" s="8"/>
      <c r="AV142" s="8" t="s">
        <v>29</v>
      </c>
      <c r="AW142" s="8"/>
      <c r="AX142" s="8"/>
      <c r="AY142" s="9" t="e">
        <f t="shared" si="65"/>
        <v>#DIV/0!</v>
      </c>
      <c r="AZ142" s="51">
        <v>10</v>
      </c>
      <c r="BA142" s="8"/>
      <c r="BB142" s="8">
        <v>328</v>
      </c>
      <c r="BC142" s="8">
        <v>328</v>
      </c>
      <c r="BD142" s="9">
        <f t="shared" si="58"/>
        <v>1</v>
      </c>
      <c r="BE142" s="8"/>
      <c r="BF142" s="8" t="s">
        <v>29</v>
      </c>
      <c r="BG142" s="8"/>
      <c r="BH142" s="8"/>
      <c r="BI142" s="9" t="e">
        <f t="shared" si="59"/>
        <v>#DIV/0!</v>
      </c>
      <c r="BJ142" s="8"/>
      <c r="BK142" s="8" t="s">
        <v>29</v>
      </c>
      <c r="BL142" s="8">
        <v>0</v>
      </c>
      <c r="BM142" s="8">
        <v>0</v>
      </c>
      <c r="BN142" s="9" t="e">
        <f t="shared" si="60"/>
        <v>#DIV/0!</v>
      </c>
      <c r="BO142" s="8"/>
      <c r="BP142" s="8" t="s">
        <v>29</v>
      </c>
      <c r="BQ142" s="8"/>
      <c r="BR142" s="8"/>
      <c r="BS142" s="9" t="e">
        <f t="shared" si="61"/>
        <v>#DIV/0!</v>
      </c>
      <c r="BT142" s="8"/>
      <c r="BU142" s="8" t="s">
        <v>29</v>
      </c>
      <c r="BV142" s="8"/>
      <c r="BW142" s="8"/>
      <c r="BX142" s="10" t="e">
        <f t="shared" si="62"/>
        <v>#DIV/0!</v>
      </c>
      <c r="BY142" s="8"/>
      <c r="BZ142" s="8" t="s">
        <v>29</v>
      </c>
      <c r="CA142" s="8"/>
      <c r="CB142" s="8"/>
      <c r="CC142" s="10" t="e">
        <f t="shared" si="63"/>
        <v>#DIV/0!</v>
      </c>
      <c r="CD142" s="8"/>
      <c r="CE142" s="8" t="s">
        <v>29</v>
      </c>
      <c r="CF142" s="8"/>
      <c r="CG142" s="8"/>
      <c r="CH142" s="10" t="e">
        <f t="shared" si="64"/>
        <v>#DIV/0!</v>
      </c>
    </row>
    <row r="143" spans="1:86" ht="12.75">
      <c r="A143" s="5">
        <v>41</v>
      </c>
      <c r="B143" s="5">
        <v>2015</v>
      </c>
      <c r="C143" s="5" t="s">
        <v>347</v>
      </c>
      <c r="D143" s="211" t="s">
        <v>346</v>
      </c>
      <c r="E143" s="5"/>
      <c r="F143" s="218">
        <v>765200771701</v>
      </c>
      <c r="G143" s="5"/>
      <c r="H143" s="5" t="s">
        <v>29</v>
      </c>
      <c r="I143" s="211">
        <v>0</v>
      </c>
      <c r="J143" s="211">
        <v>0</v>
      </c>
      <c r="K143" s="6" t="e">
        <f t="shared" si="49"/>
        <v>#DIV/0!</v>
      </c>
      <c r="L143" s="5"/>
      <c r="M143" s="211" t="s">
        <v>29</v>
      </c>
      <c r="N143" s="8">
        <v>0</v>
      </c>
      <c r="O143" s="8">
        <v>0</v>
      </c>
      <c r="P143" s="9" t="e">
        <f t="shared" si="50"/>
        <v>#DIV/0!</v>
      </c>
      <c r="Q143" s="51">
        <v>3</v>
      </c>
      <c r="R143" s="8"/>
      <c r="S143" s="8">
        <v>16</v>
      </c>
      <c r="T143" s="8">
        <v>2</v>
      </c>
      <c r="U143" s="9">
        <f t="shared" si="51"/>
        <v>8</v>
      </c>
      <c r="V143" s="8"/>
      <c r="W143" s="8" t="s">
        <v>29</v>
      </c>
      <c r="X143" s="8">
        <v>0</v>
      </c>
      <c r="Y143" s="8">
        <v>0</v>
      </c>
      <c r="Z143" s="9" t="e">
        <f t="shared" si="52"/>
        <v>#DIV/0!</v>
      </c>
      <c r="AA143" s="8"/>
      <c r="AB143" s="8" t="s">
        <v>29</v>
      </c>
      <c r="AC143" s="8">
        <v>0</v>
      </c>
      <c r="AD143" s="8">
        <v>0</v>
      </c>
      <c r="AE143" s="9" t="e">
        <f t="shared" si="53"/>
        <v>#DIV/0!</v>
      </c>
      <c r="AF143" s="8"/>
      <c r="AG143" s="8" t="s">
        <v>29</v>
      </c>
      <c r="AH143" s="8"/>
      <c r="AI143" s="8"/>
      <c r="AJ143" s="9" t="e">
        <f t="shared" si="54"/>
        <v>#DIV/0!</v>
      </c>
      <c r="AK143" s="8"/>
      <c r="AL143" s="8" t="s">
        <v>29</v>
      </c>
      <c r="AM143" s="8">
        <v>0</v>
      </c>
      <c r="AN143" s="8">
        <v>0</v>
      </c>
      <c r="AO143" s="9" t="e">
        <f t="shared" si="55"/>
        <v>#DIV/0!</v>
      </c>
      <c r="AP143" s="8"/>
      <c r="AQ143" s="8" t="s">
        <v>29</v>
      </c>
      <c r="AR143" s="8">
        <v>0</v>
      </c>
      <c r="AS143" s="8">
        <v>0</v>
      </c>
      <c r="AT143" s="9" t="e">
        <f t="shared" si="56"/>
        <v>#DIV/0!</v>
      </c>
      <c r="AU143" s="8"/>
      <c r="AV143" s="8" t="s">
        <v>29</v>
      </c>
      <c r="AW143" s="8"/>
      <c r="AX143" s="8"/>
      <c r="AY143" s="9" t="e">
        <f t="shared" si="65"/>
        <v>#DIV/0!</v>
      </c>
      <c r="AZ143" s="8"/>
      <c r="BA143" s="8" t="s">
        <v>29</v>
      </c>
      <c r="BB143" s="8">
        <v>0</v>
      </c>
      <c r="BC143" s="8">
        <v>0</v>
      </c>
      <c r="BD143" s="9" t="e">
        <f t="shared" si="58"/>
        <v>#DIV/0!</v>
      </c>
      <c r="BE143" s="8"/>
      <c r="BF143" s="8" t="s">
        <v>29</v>
      </c>
      <c r="BG143" s="8"/>
      <c r="BH143" s="8"/>
      <c r="BI143" s="9" t="e">
        <f t="shared" si="59"/>
        <v>#DIV/0!</v>
      </c>
      <c r="BJ143" s="8"/>
      <c r="BK143" s="8" t="s">
        <v>29</v>
      </c>
      <c r="BL143" s="8">
        <v>0</v>
      </c>
      <c r="BM143" s="8">
        <v>0</v>
      </c>
      <c r="BN143" s="9" t="e">
        <f t="shared" si="60"/>
        <v>#DIV/0!</v>
      </c>
      <c r="BO143" s="8"/>
      <c r="BP143" s="8" t="s">
        <v>29</v>
      </c>
      <c r="BQ143" s="8"/>
      <c r="BR143" s="8"/>
      <c r="BS143" s="9" t="e">
        <f t="shared" si="61"/>
        <v>#DIV/0!</v>
      </c>
      <c r="BT143" s="8"/>
      <c r="BU143" s="8" t="s">
        <v>29</v>
      </c>
      <c r="BV143" s="8"/>
      <c r="BW143" s="8"/>
      <c r="BX143" s="10" t="e">
        <f t="shared" si="62"/>
        <v>#DIV/0!</v>
      </c>
      <c r="BY143" s="8"/>
      <c r="BZ143" s="8" t="s">
        <v>29</v>
      </c>
      <c r="CA143" s="8"/>
      <c r="CB143" s="8"/>
      <c r="CC143" s="10" t="e">
        <f t="shared" si="63"/>
        <v>#DIV/0!</v>
      </c>
      <c r="CD143" s="8"/>
      <c r="CE143" s="8" t="s">
        <v>29</v>
      </c>
      <c r="CF143" s="8"/>
      <c r="CG143" s="8"/>
      <c r="CH143" s="10" t="e">
        <f t="shared" si="64"/>
        <v>#DIV/0!</v>
      </c>
    </row>
    <row r="144" spans="1:86" ht="12.75">
      <c r="A144" s="5">
        <v>41</v>
      </c>
      <c r="B144" s="5">
        <v>2015</v>
      </c>
      <c r="C144" s="5" t="s">
        <v>345</v>
      </c>
      <c r="D144" s="211" t="s">
        <v>344</v>
      </c>
      <c r="E144" s="5">
        <v>1</v>
      </c>
      <c r="F144" s="218">
        <v>765200332001</v>
      </c>
      <c r="G144" s="5"/>
      <c r="H144" s="5" t="s">
        <v>29</v>
      </c>
      <c r="I144" s="211">
        <v>0</v>
      </c>
      <c r="J144" s="211">
        <v>0</v>
      </c>
      <c r="K144" s="6" t="e">
        <f t="shared" si="49"/>
        <v>#DIV/0!</v>
      </c>
      <c r="L144" s="5"/>
      <c r="M144" s="211" t="s">
        <v>29</v>
      </c>
      <c r="N144" s="8">
        <v>0</v>
      </c>
      <c r="O144" s="8">
        <v>0</v>
      </c>
      <c r="P144" s="9" t="e">
        <f t="shared" si="50"/>
        <v>#DIV/0!</v>
      </c>
      <c r="Q144" s="8"/>
      <c r="R144" s="8" t="s">
        <v>29</v>
      </c>
      <c r="S144" s="8">
        <v>0</v>
      </c>
      <c r="T144" s="8">
        <v>0</v>
      </c>
      <c r="U144" s="9" t="e">
        <f t="shared" si="51"/>
        <v>#DIV/0!</v>
      </c>
      <c r="V144" s="8"/>
      <c r="W144" s="8" t="s">
        <v>29</v>
      </c>
      <c r="X144" s="8">
        <v>0</v>
      </c>
      <c r="Y144" s="8">
        <v>0</v>
      </c>
      <c r="Z144" s="9" t="e">
        <f t="shared" si="52"/>
        <v>#DIV/0!</v>
      </c>
      <c r="AA144" s="8"/>
      <c r="AB144" s="8" t="s">
        <v>29</v>
      </c>
      <c r="AC144" s="8">
        <v>0</v>
      </c>
      <c r="AD144" s="8">
        <v>0</v>
      </c>
      <c r="AE144" s="9" t="e">
        <f t="shared" si="53"/>
        <v>#DIV/0!</v>
      </c>
      <c r="AF144" s="8"/>
      <c r="AG144" s="8" t="s">
        <v>29</v>
      </c>
      <c r="AH144" s="8"/>
      <c r="AI144" s="8"/>
      <c r="AJ144" s="9" t="e">
        <f t="shared" si="54"/>
        <v>#DIV/0!</v>
      </c>
      <c r="AK144" s="8"/>
      <c r="AL144" s="8" t="s">
        <v>29</v>
      </c>
      <c r="AM144" s="8">
        <v>0</v>
      </c>
      <c r="AN144" s="8">
        <v>0</v>
      </c>
      <c r="AO144" s="9" t="e">
        <f t="shared" si="55"/>
        <v>#DIV/0!</v>
      </c>
      <c r="AP144" s="39">
        <v>8</v>
      </c>
      <c r="AQ144" s="8"/>
      <c r="AR144" s="8">
        <v>98</v>
      </c>
      <c r="AS144" s="8">
        <v>49</v>
      </c>
      <c r="AT144" s="9">
        <f t="shared" si="56"/>
        <v>2</v>
      </c>
      <c r="AU144" s="8"/>
      <c r="AV144" s="8" t="s">
        <v>29</v>
      </c>
      <c r="AW144" s="8"/>
      <c r="AX144" s="8"/>
      <c r="AY144" s="9" t="e">
        <f t="shared" si="65"/>
        <v>#DIV/0!</v>
      </c>
      <c r="AZ144" s="8"/>
      <c r="BA144" s="8" t="s">
        <v>29</v>
      </c>
      <c r="BB144" s="8">
        <v>0</v>
      </c>
      <c r="BC144" s="8">
        <v>0</v>
      </c>
      <c r="BD144" s="9" t="e">
        <f t="shared" si="58"/>
        <v>#DIV/0!</v>
      </c>
      <c r="BE144" s="8"/>
      <c r="BF144" s="8" t="s">
        <v>29</v>
      </c>
      <c r="BG144" s="8"/>
      <c r="BH144" s="8"/>
      <c r="BI144" s="9" t="e">
        <f t="shared" si="59"/>
        <v>#DIV/0!</v>
      </c>
      <c r="BJ144" s="8"/>
      <c r="BK144" s="8" t="s">
        <v>29</v>
      </c>
      <c r="BL144" s="8">
        <v>0</v>
      </c>
      <c r="BM144" s="8">
        <v>0</v>
      </c>
      <c r="BN144" s="9" t="e">
        <f t="shared" si="60"/>
        <v>#DIV/0!</v>
      </c>
      <c r="BO144" s="8"/>
      <c r="BP144" s="8" t="s">
        <v>29</v>
      </c>
      <c r="BQ144" s="8"/>
      <c r="BR144" s="8"/>
      <c r="BS144" s="9" t="e">
        <f t="shared" si="61"/>
        <v>#DIV/0!</v>
      </c>
      <c r="BT144" s="8"/>
      <c r="BU144" s="8" t="s">
        <v>29</v>
      </c>
      <c r="BV144" s="8"/>
      <c r="BW144" s="8"/>
      <c r="BX144" s="10" t="e">
        <f t="shared" si="62"/>
        <v>#DIV/0!</v>
      </c>
      <c r="BY144" s="8"/>
      <c r="BZ144" s="8" t="s">
        <v>29</v>
      </c>
      <c r="CA144" s="8"/>
      <c r="CB144" s="8"/>
      <c r="CC144" s="10" t="e">
        <f t="shared" si="63"/>
        <v>#DIV/0!</v>
      </c>
      <c r="CD144" s="8"/>
      <c r="CE144" s="8" t="s">
        <v>29</v>
      </c>
      <c r="CF144" s="8"/>
      <c r="CG144" s="8"/>
      <c r="CH144" s="10" t="e">
        <f t="shared" si="64"/>
        <v>#DIV/0!</v>
      </c>
    </row>
    <row r="145" spans="1:86" ht="12.75">
      <c r="A145" s="5">
        <v>41</v>
      </c>
      <c r="B145" s="5">
        <v>2015</v>
      </c>
      <c r="C145" s="5" t="s">
        <v>343</v>
      </c>
      <c r="D145" s="211" t="s">
        <v>342</v>
      </c>
      <c r="E145" s="5"/>
      <c r="F145" s="218">
        <v>765200229501</v>
      </c>
      <c r="G145" s="5"/>
      <c r="H145" s="5" t="s">
        <v>29</v>
      </c>
      <c r="I145" s="211">
        <v>0</v>
      </c>
      <c r="J145" s="211">
        <v>0</v>
      </c>
      <c r="K145" s="6" t="e">
        <f t="shared" si="49"/>
        <v>#DIV/0!</v>
      </c>
      <c r="L145" s="5"/>
      <c r="M145" s="211" t="s">
        <v>29</v>
      </c>
      <c r="N145" s="8">
        <v>0</v>
      </c>
      <c r="O145" s="8">
        <v>0</v>
      </c>
      <c r="P145" s="9" t="e">
        <f t="shared" si="50"/>
        <v>#DIV/0!</v>
      </c>
      <c r="Q145" s="8"/>
      <c r="R145" s="8" t="s">
        <v>29</v>
      </c>
      <c r="S145" s="8">
        <v>0</v>
      </c>
      <c r="T145" s="8">
        <v>0</v>
      </c>
      <c r="U145" s="9" t="e">
        <f t="shared" si="51"/>
        <v>#DIV/0!</v>
      </c>
      <c r="V145" s="8"/>
      <c r="W145" s="8" t="s">
        <v>29</v>
      </c>
      <c r="X145" s="8">
        <v>0</v>
      </c>
      <c r="Y145" s="8">
        <v>0</v>
      </c>
      <c r="Z145" s="9" t="e">
        <f t="shared" si="52"/>
        <v>#DIV/0!</v>
      </c>
      <c r="AA145" s="8"/>
      <c r="AB145" s="8" t="s">
        <v>29</v>
      </c>
      <c r="AC145" s="8">
        <v>0</v>
      </c>
      <c r="AD145" s="8">
        <v>0</v>
      </c>
      <c r="AE145" s="9" t="e">
        <f t="shared" si="53"/>
        <v>#DIV/0!</v>
      </c>
      <c r="AF145" s="8"/>
      <c r="AG145" s="8" t="s">
        <v>29</v>
      </c>
      <c r="AH145" s="8"/>
      <c r="AI145" s="8"/>
      <c r="AJ145" s="9" t="e">
        <f t="shared" si="54"/>
        <v>#DIV/0!</v>
      </c>
      <c r="AK145" s="8"/>
      <c r="AL145" s="8" t="s">
        <v>29</v>
      </c>
      <c r="AM145" s="8">
        <v>0</v>
      </c>
      <c r="AN145" s="8">
        <v>0</v>
      </c>
      <c r="AO145" s="9" t="e">
        <f t="shared" si="55"/>
        <v>#DIV/0!</v>
      </c>
      <c r="AP145" s="8"/>
      <c r="AQ145" s="8" t="s">
        <v>29</v>
      </c>
      <c r="AR145" s="8">
        <v>0</v>
      </c>
      <c r="AS145" s="8">
        <v>0</v>
      </c>
      <c r="AT145" s="9" t="e">
        <f t="shared" si="56"/>
        <v>#DIV/0!</v>
      </c>
      <c r="AU145" s="8"/>
      <c r="AV145" s="8" t="s">
        <v>29</v>
      </c>
      <c r="AW145" s="8"/>
      <c r="AX145" s="8"/>
      <c r="AY145" s="9" t="e">
        <f t="shared" si="65"/>
        <v>#DIV/0!</v>
      </c>
      <c r="AZ145" s="51">
        <v>10</v>
      </c>
      <c r="BA145" s="8"/>
      <c r="BB145" s="8">
        <v>25</v>
      </c>
      <c r="BC145" s="8">
        <v>25</v>
      </c>
      <c r="BD145" s="9">
        <f t="shared" si="58"/>
        <v>1</v>
      </c>
      <c r="BE145" s="8"/>
      <c r="BF145" s="8" t="s">
        <v>29</v>
      </c>
      <c r="BG145" s="8"/>
      <c r="BH145" s="8"/>
      <c r="BI145" s="9" t="e">
        <f t="shared" si="59"/>
        <v>#DIV/0!</v>
      </c>
      <c r="BJ145" s="8"/>
      <c r="BK145" s="8" t="s">
        <v>29</v>
      </c>
      <c r="BL145" s="8">
        <v>0</v>
      </c>
      <c r="BM145" s="8">
        <v>0</v>
      </c>
      <c r="BN145" s="9" t="e">
        <f t="shared" si="60"/>
        <v>#DIV/0!</v>
      </c>
      <c r="BO145" s="8"/>
      <c r="BP145" s="8" t="s">
        <v>29</v>
      </c>
      <c r="BQ145" s="8"/>
      <c r="BR145" s="8"/>
      <c r="BS145" s="9" t="e">
        <f t="shared" si="61"/>
        <v>#DIV/0!</v>
      </c>
      <c r="BT145" s="8"/>
      <c r="BU145" s="8" t="s">
        <v>29</v>
      </c>
      <c r="BV145" s="8"/>
      <c r="BW145" s="8"/>
      <c r="BX145" s="10" t="e">
        <f t="shared" si="62"/>
        <v>#DIV/0!</v>
      </c>
      <c r="BY145" s="8"/>
      <c r="BZ145" s="8" t="s">
        <v>29</v>
      </c>
      <c r="CA145" s="8"/>
      <c r="CB145" s="8"/>
      <c r="CC145" s="10" t="e">
        <f t="shared" si="63"/>
        <v>#DIV/0!</v>
      </c>
      <c r="CD145" s="8"/>
      <c r="CE145" s="8" t="s">
        <v>29</v>
      </c>
      <c r="CF145" s="8"/>
      <c r="CG145" s="8"/>
      <c r="CH145" s="10" t="e">
        <f t="shared" si="64"/>
        <v>#DIV/0!</v>
      </c>
    </row>
    <row r="146" spans="1:86" ht="12.75">
      <c r="A146" s="5">
        <v>41</v>
      </c>
      <c r="B146" s="5">
        <v>2015</v>
      </c>
      <c r="C146" s="5" t="s">
        <v>341</v>
      </c>
      <c r="D146" s="211" t="s">
        <v>340</v>
      </c>
      <c r="E146" s="5">
        <v>7</v>
      </c>
      <c r="F146" s="218">
        <v>765200793001</v>
      </c>
      <c r="G146" s="5"/>
      <c r="H146" s="5"/>
      <c r="I146" s="211">
        <v>0</v>
      </c>
      <c r="J146" s="211">
        <v>0</v>
      </c>
      <c r="K146" s="6" t="e">
        <f t="shared" si="49"/>
        <v>#DIV/0!</v>
      </c>
      <c r="L146" s="5"/>
      <c r="M146" s="211" t="s">
        <v>29</v>
      </c>
      <c r="N146" s="8">
        <v>0</v>
      </c>
      <c r="O146" s="8">
        <v>0</v>
      </c>
      <c r="P146" s="9" t="e">
        <f t="shared" si="50"/>
        <v>#DIV/0!</v>
      </c>
      <c r="Q146" s="8"/>
      <c r="R146" s="8" t="s">
        <v>29</v>
      </c>
      <c r="S146" s="8">
        <v>0</v>
      </c>
      <c r="T146" s="8">
        <v>0</v>
      </c>
      <c r="U146" s="9" t="e">
        <f t="shared" si="51"/>
        <v>#DIV/0!</v>
      </c>
      <c r="V146" s="8"/>
      <c r="W146" s="8" t="s">
        <v>29</v>
      </c>
      <c r="X146" s="8">
        <v>0</v>
      </c>
      <c r="Y146" s="8">
        <v>0</v>
      </c>
      <c r="Z146" s="9" t="e">
        <f t="shared" si="52"/>
        <v>#DIV/0!</v>
      </c>
      <c r="AA146" s="8"/>
      <c r="AB146" s="8" t="s">
        <v>29</v>
      </c>
      <c r="AC146" s="8">
        <v>0</v>
      </c>
      <c r="AD146" s="8">
        <v>0</v>
      </c>
      <c r="AE146" s="9" t="e">
        <f t="shared" si="53"/>
        <v>#DIV/0!</v>
      </c>
      <c r="AF146" s="8"/>
      <c r="AG146" s="8" t="s">
        <v>29</v>
      </c>
      <c r="AH146" s="8"/>
      <c r="AI146" s="8"/>
      <c r="AJ146" s="9" t="e">
        <f t="shared" si="54"/>
        <v>#DIV/0!</v>
      </c>
      <c r="AK146" s="8"/>
      <c r="AL146" s="8" t="s">
        <v>29</v>
      </c>
      <c r="AM146" s="8">
        <v>0</v>
      </c>
      <c r="AN146" s="8">
        <v>0</v>
      </c>
      <c r="AO146" s="9" t="e">
        <f t="shared" si="55"/>
        <v>#DIV/0!</v>
      </c>
      <c r="AP146" s="8"/>
      <c r="AQ146" s="8" t="s">
        <v>29</v>
      </c>
      <c r="AR146" s="8">
        <v>0</v>
      </c>
      <c r="AS146" s="8">
        <v>0</v>
      </c>
      <c r="AT146" s="9" t="e">
        <f t="shared" si="56"/>
        <v>#DIV/0!</v>
      </c>
      <c r="AU146" s="8"/>
      <c r="AV146" s="8" t="s">
        <v>29</v>
      </c>
      <c r="AW146" s="8"/>
      <c r="AX146" s="8"/>
      <c r="AY146" s="9" t="e">
        <f t="shared" si="65"/>
        <v>#DIV/0!</v>
      </c>
      <c r="AZ146" s="51">
        <v>10</v>
      </c>
      <c r="BA146" s="8"/>
      <c r="BB146" s="8">
        <v>7</v>
      </c>
      <c r="BC146" s="8">
        <v>8</v>
      </c>
      <c r="BD146" s="9">
        <f t="shared" si="58"/>
        <v>0.875</v>
      </c>
      <c r="BE146" s="8"/>
      <c r="BF146" s="8" t="s">
        <v>29</v>
      </c>
      <c r="BG146" s="8"/>
      <c r="BH146" s="8"/>
      <c r="BI146" s="9" t="e">
        <f t="shared" si="59"/>
        <v>#DIV/0!</v>
      </c>
      <c r="BJ146" s="8"/>
      <c r="BK146" s="8" t="s">
        <v>29</v>
      </c>
      <c r="BL146" s="8">
        <v>0</v>
      </c>
      <c r="BM146" s="8">
        <v>0</v>
      </c>
      <c r="BN146" s="9" t="e">
        <f t="shared" si="60"/>
        <v>#DIV/0!</v>
      </c>
      <c r="BO146" s="8"/>
      <c r="BP146" s="8" t="s">
        <v>29</v>
      </c>
      <c r="BQ146" s="8"/>
      <c r="BR146" s="8"/>
      <c r="BS146" s="9" t="e">
        <f t="shared" si="61"/>
        <v>#DIV/0!</v>
      </c>
      <c r="BT146" s="8"/>
      <c r="BU146" s="8" t="s">
        <v>29</v>
      </c>
      <c r="BV146" s="8"/>
      <c r="BW146" s="8"/>
      <c r="BX146" s="10" t="e">
        <f t="shared" si="62"/>
        <v>#DIV/0!</v>
      </c>
      <c r="BY146" s="8"/>
      <c r="BZ146" s="8" t="s">
        <v>29</v>
      </c>
      <c r="CA146" s="8"/>
      <c r="CB146" s="8"/>
      <c r="CC146" s="10" t="e">
        <f t="shared" si="63"/>
        <v>#DIV/0!</v>
      </c>
      <c r="CD146" s="8"/>
      <c r="CE146" s="8" t="s">
        <v>29</v>
      </c>
      <c r="CF146" s="8"/>
      <c r="CG146" s="8"/>
      <c r="CH146" s="10" t="e">
        <f t="shared" si="64"/>
        <v>#DIV/0!</v>
      </c>
    </row>
    <row r="147" spans="1:86" ht="12.75">
      <c r="A147" s="5">
        <v>41</v>
      </c>
      <c r="B147" s="5">
        <v>2015</v>
      </c>
      <c r="C147" s="5" t="s">
        <v>339</v>
      </c>
      <c r="D147" s="211" t="s">
        <v>338</v>
      </c>
      <c r="E147" s="5">
        <v>5</v>
      </c>
      <c r="F147" s="218">
        <v>765200003724</v>
      </c>
      <c r="G147" s="5"/>
      <c r="H147" s="5"/>
      <c r="I147" s="211">
        <v>0</v>
      </c>
      <c r="J147" s="211">
        <v>0</v>
      </c>
      <c r="K147" s="6" t="e">
        <f t="shared" si="49"/>
        <v>#DIV/0!</v>
      </c>
      <c r="L147" s="5"/>
      <c r="M147" s="211" t="s">
        <v>29</v>
      </c>
      <c r="N147" s="8">
        <v>0</v>
      </c>
      <c r="O147" s="8">
        <v>0</v>
      </c>
      <c r="P147" s="9" t="e">
        <f t="shared" si="50"/>
        <v>#DIV/0!</v>
      </c>
      <c r="Q147" s="8"/>
      <c r="R147" s="8" t="s">
        <v>29</v>
      </c>
      <c r="S147" s="8">
        <v>0</v>
      </c>
      <c r="T147" s="8">
        <v>0</v>
      </c>
      <c r="U147" s="9" t="e">
        <f t="shared" si="51"/>
        <v>#DIV/0!</v>
      </c>
      <c r="V147" s="8"/>
      <c r="W147" s="8" t="s">
        <v>29</v>
      </c>
      <c r="X147" s="8">
        <v>0</v>
      </c>
      <c r="Y147" s="8">
        <v>0</v>
      </c>
      <c r="Z147" s="9" t="e">
        <f t="shared" si="52"/>
        <v>#DIV/0!</v>
      </c>
      <c r="AA147" s="8"/>
      <c r="AB147" s="8" t="s">
        <v>29</v>
      </c>
      <c r="AC147" s="8">
        <v>0</v>
      </c>
      <c r="AD147" s="8">
        <v>0</v>
      </c>
      <c r="AE147" s="9" t="e">
        <f t="shared" si="53"/>
        <v>#DIV/0!</v>
      </c>
      <c r="AF147" s="8"/>
      <c r="AG147" s="8" t="s">
        <v>29</v>
      </c>
      <c r="AH147" s="8"/>
      <c r="AI147" s="8"/>
      <c r="AJ147" s="9" t="e">
        <f t="shared" si="54"/>
        <v>#DIV/0!</v>
      </c>
      <c r="AK147" s="8"/>
      <c r="AL147" s="8" t="s">
        <v>29</v>
      </c>
      <c r="AM147" s="8">
        <v>0</v>
      </c>
      <c r="AN147" s="8">
        <v>0</v>
      </c>
      <c r="AO147" s="9" t="e">
        <f t="shared" si="55"/>
        <v>#DIV/0!</v>
      </c>
      <c r="AP147" s="8"/>
      <c r="AQ147" s="8" t="s">
        <v>29</v>
      </c>
      <c r="AR147" s="8">
        <v>0</v>
      </c>
      <c r="AS147" s="8">
        <v>0</v>
      </c>
      <c r="AT147" s="9" t="e">
        <f t="shared" si="56"/>
        <v>#DIV/0!</v>
      </c>
      <c r="AU147" s="8"/>
      <c r="AV147" s="8" t="s">
        <v>29</v>
      </c>
      <c r="AW147" s="8"/>
      <c r="AX147" s="8"/>
      <c r="AY147" s="9" t="e">
        <f t="shared" si="65"/>
        <v>#DIV/0!</v>
      </c>
      <c r="AZ147" s="8"/>
      <c r="BA147" s="8" t="s">
        <v>29</v>
      </c>
      <c r="BB147" s="8">
        <v>0</v>
      </c>
      <c r="BC147" s="8">
        <v>0</v>
      </c>
      <c r="BD147" s="9" t="e">
        <f t="shared" si="58"/>
        <v>#DIV/0!</v>
      </c>
      <c r="BE147" s="8"/>
      <c r="BF147" s="8" t="s">
        <v>29</v>
      </c>
      <c r="BG147" s="8"/>
      <c r="BH147" s="8"/>
      <c r="BI147" s="9" t="e">
        <f t="shared" si="59"/>
        <v>#DIV/0!</v>
      </c>
      <c r="BJ147" s="8"/>
      <c r="BK147" s="8" t="s">
        <v>29</v>
      </c>
      <c r="BL147" s="8">
        <v>0</v>
      </c>
      <c r="BM147" s="8">
        <v>2</v>
      </c>
      <c r="BN147" s="9">
        <f t="shared" si="60"/>
        <v>0</v>
      </c>
      <c r="BO147" s="8"/>
      <c r="BP147" s="8" t="s">
        <v>29</v>
      </c>
      <c r="BQ147" s="8"/>
      <c r="BR147" s="8"/>
      <c r="BS147" s="9" t="e">
        <f t="shared" si="61"/>
        <v>#DIV/0!</v>
      </c>
      <c r="BT147" s="8"/>
      <c r="BU147" s="8" t="s">
        <v>29</v>
      </c>
      <c r="BV147" s="8"/>
      <c r="BW147" s="8"/>
      <c r="BX147" s="10" t="e">
        <f t="shared" si="62"/>
        <v>#DIV/0!</v>
      </c>
      <c r="BY147" s="8"/>
      <c r="BZ147" s="8" t="s">
        <v>29</v>
      </c>
      <c r="CA147" s="8"/>
      <c r="CB147" s="8"/>
      <c r="CC147" s="10" t="e">
        <f t="shared" si="63"/>
        <v>#DIV/0!</v>
      </c>
      <c r="CD147" s="8"/>
      <c r="CE147" s="8" t="s">
        <v>29</v>
      </c>
      <c r="CF147" s="8"/>
      <c r="CG147" s="8"/>
      <c r="CH147" s="10" t="e">
        <f t="shared" si="64"/>
        <v>#DIV/0!</v>
      </c>
    </row>
    <row r="148" spans="1:86" ht="12.75">
      <c r="A148" s="5">
        <v>40</v>
      </c>
      <c r="B148" s="5">
        <v>2015</v>
      </c>
      <c r="C148" s="5" t="s">
        <v>350</v>
      </c>
      <c r="D148" s="211" t="s">
        <v>302</v>
      </c>
      <c r="E148" s="5">
        <v>1</v>
      </c>
      <c r="F148" s="211" t="s">
        <v>349</v>
      </c>
      <c r="G148" s="125">
        <v>1</v>
      </c>
      <c r="H148" s="5"/>
      <c r="I148" s="7">
        <v>28</v>
      </c>
      <c r="J148" s="7">
        <v>14</v>
      </c>
      <c r="K148" s="6">
        <f t="shared" si="49"/>
        <v>2</v>
      </c>
      <c r="L148" s="5"/>
      <c r="M148" s="211" t="s">
        <v>29</v>
      </c>
      <c r="N148" s="8"/>
      <c r="O148" s="8"/>
      <c r="P148" s="9" t="e">
        <f t="shared" si="50"/>
        <v>#DIV/0!</v>
      </c>
      <c r="Q148" s="8"/>
      <c r="R148" s="8" t="s">
        <v>29</v>
      </c>
      <c r="S148" s="8"/>
      <c r="T148" s="8"/>
      <c r="U148" s="9" t="e">
        <f t="shared" si="51"/>
        <v>#DIV/0!</v>
      </c>
      <c r="V148" s="8"/>
      <c r="W148" s="8" t="s">
        <v>29</v>
      </c>
      <c r="X148" s="8"/>
      <c r="Y148" s="8"/>
      <c r="Z148" s="9" t="e">
        <f t="shared" si="52"/>
        <v>#DIV/0!</v>
      </c>
      <c r="AA148" s="8"/>
      <c r="AB148" s="8" t="s">
        <v>29</v>
      </c>
      <c r="AC148" s="8"/>
      <c r="AD148" s="8"/>
      <c r="AE148" s="9" t="e">
        <f t="shared" si="53"/>
        <v>#DIV/0!</v>
      </c>
      <c r="AF148" s="8"/>
      <c r="AG148" s="8" t="s">
        <v>29</v>
      </c>
      <c r="AH148" s="8"/>
      <c r="AI148" s="8"/>
      <c r="AJ148" s="9" t="e">
        <f t="shared" si="54"/>
        <v>#DIV/0!</v>
      </c>
      <c r="AK148" s="51">
        <v>7</v>
      </c>
      <c r="AL148" s="8"/>
      <c r="AM148" s="8">
        <v>2</v>
      </c>
      <c r="AN148" s="8">
        <v>2</v>
      </c>
      <c r="AO148" s="9">
        <f t="shared" si="55"/>
        <v>1</v>
      </c>
      <c r="AP148" s="8"/>
      <c r="AQ148" s="8" t="s">
        <v>29</v>
      </c>
      <c r="AR148" s="8"/>
      <c r="AS148" s="8"/>
      <c r="AT148" s="9" t="e">
        <f t="shared" si="56"/>
        <v>#DIV/0!</v>
      </c>
      <c r="AU148" s="8"/>
      <c r="AV148" s="8" t="s">
        <v>29</v>
      </c>
      <c r="AW148" s="8"/>
      <c r="AX148" s="8"/>
      <c r="AY148" s="9" t="e">
        <f t="shared" si="65"/>
        <v>#DIV/0!</v>
      </c>
      <c r="AZ148" s="8"/>
      <c r="BA148" s="8" t="s">
        <v>29</v>
      </c>
      <c r="BB148" s="8"/>
      <c r="BC148" s="8"/>
      <c r="BD148" s="9" t="e">
        <f t="shared" si="58"/>
        <v>#DIV/0!</v>
      </c>
      <c r="BE148" s="8"/>
      <c r="BF148" s="8" t="s">
        <v>29</v>
      </c>
      <c r="BG148" s="8"/>
      <c r="BH148" s="8"/>
      <c r="BI148" s="9" t="e">
        <f t="shared" si="59"/>
        <v>#DIV/0!</v>
      </c>
      <c r="BJ148" s="8"/>
      <c r="BK148" s="8" t="s">
        <v>29</v>
      </c>
      <c r="BL148" s="8"/>
      <c r="BM148" s="8"/>
      <c r="BN148" s="9" t="e">
        <f t="shared" si="60"/>
        <v>#DIV/0!</v>
      </c>
      <c r="BO148" s="8"/>
      <c r="BP148" s="8" t="s">
        <v>29</v>
      </c>
      <c r="BQ148" s="8"/>
      <c r="BR148" s="8"/>
      <c r="BS148" s="9" t="e">
        <f t="shared" si="61"/>
        <v>#DIV/0!</v>
      </c>
      <c r="BT148" s="8"/>
      <c r="BU148" s="8" t="s">
        <v>29</v>
      </c>
      <c r="BV148" s="8"/>
      <c r="BW148" s="8"/>
      <c r="BX148" s="10" t="e">
        <f t="shared" si="62"/>
        <v>#DIV/0!</v>
      </c>
      <c r="BY148" s="8"/>
      <c r="BZ148" s="8" t="s">
        <v>29</v>
      </c>
      <c r="CA148" s="8"/>
      <c r="CB148" s="8"/>
      <c r="CC148" s="10" t="e">
        <f t="shared" si="63"/>
        <v>#DIV/0!</v>
      </c>
      <c r="CD148" s="8"/>
      <c r="CE148" s="8" t="s">
        <v>29</v>
      </c>
      <c r="CF148" s="8"/>
      <c r="CG148" s="8"/>
      <c r="CH148" s="10" t="e">
        <f t="shared" si="64"/>
        <v>#DIV/0!</v>
      </c>
    </row>
    <row r="149" spans="1:86" ht="12.75">
      <c r="A149" s="5">
        <v>41</v>
      </c>
      <c r="B149" s="5">
        <v>2015</v>
      </c>
      <c r="C149" s="5" t="s">
        <v>352</v>
      </c>
      <c r="D149" s="211" t="s">
        <v>302</v>
      </c>
      <c r="E149" s="5">
        <v>1</v>
      </c>
      <c r="F149" s="211" t="s">
        <v>351</v>
      </c>
      <c r="G149" s="125">
        <v>1</v>
      </c>
      <c r="H149" s="5"/>
      <c r="I149" s="7">
        <v>220</v>
      </c>
      <c r="J149" s="7">
        <v>38</v>
      </c>
      <c r="K149" s="6">
        <f t="shared" si="49"/>
        <v>5.7894736842105265</v>
      </c>
      <c r="L149" s="5"/>
      <c r="M149" s="211" t="s">
        <v>29</v>
      </c>
      <c r="N149" s="8"/>
      <c r="O149" s="8"/>
      <c r="P149" s="9" t="e">
        <f t="shared" si="50"/>
        <v>#DIV/0!</v>
      </c>
      <c r="Q149" s="8"/>
      <c r="R149" s="8" t="s">
        <v>29</v>
      </c>
      <c r="S149" s="8"/>
      <c r="T149" s="8"/>
      <c r="U149" s="9" t="e">
        <f t="shared" si="51"/>
        <v>#DIV/0!</v>
      </c>
      <c r="V149" s="51">
        <v>4</v>
      </c>
      <c r="W149" s="8"/>
      <c r="X149" s="8"/>
      <c r="Y149" s="8"/>
      <c r="Z149" s="9" t="e">
        <f t="shared" si="52"/>
        <v>#DIV/0!</v>
      </c>
      <c r="AA149" s="8"/>
      <c r="AB149" s="8" t="s">
        <v>29</v>
      </c>
      <c r="AC149" s="8"/>
      <c r="AD149" s="8"/>
      <c r="AE149" s="9" t="e">
        <f t="shared" si="53"/>
        <v>#DIV/0!</v>
      </c>
      <c r="AF149" s="8"/>
      <c r="AG149" s="8" t="s">
        <v>29</v>
      </c>
      <c r="AH149" s="8"/>
      <c r="AI149" s="8"/>
      <c r="AJ149" s="9" t="e">
        <f t="shared" si="54"/>
        <v>#DIV/0!</v>
      </c>
      <c r="AK149" s="51">
        <v>7</v>
      </c>
      <c r="AL149" s="8"/>
      <c r="AM149" s="8">
        <v>29</v>
      </c>
      <c r="AN149" s="8">
        <v>19</v>
      </c>
      <c r="AO149" s="9">
        <f t="shared" si="55"/>
        <v>1.5263157894736843</v>
      </c>
      <c r="AP149" s="8"/>
      <c r="AQ149" s="8" t="s">
        <v>29</v>
      </c>
      <c r="AR149" s="8"/>
      <c r="AS149" s="8"/>
      <c r="AT149" s="9" t="e">
        <f t="shared" si="56"/>
        <v>#DIV/0!</v>
      </c>
      <c r="AU149" s="8"/>
      <c r="AV149" s="8" t="s">
        <v>29</v>
      </c>
      <c r="AW149" s="8"/>
      <c r="AX149" s="8"/>
      <c r="AY149" s="9" t="e">
        <f t="shared" si="65"/>
        <v>#DIV/0!</v>
      </c>
      <c r="AZ149" s="8"/>
      <c r="BA149" s="8" t="s">
        <v>29</v>
      </c>
      <c r="BB149" s="8"/>
      <c r="BC149" s="8"/>
      <c r="BD149" s="9" t="e">
        <f t="shared" si="58"/>
        <v>#DIV/0!</v>
      </c>
      <c r="BE149" s="8"/>
      <c r="BF149" s="8" t="s">
        <v>29</v>
      </c>
      <c r="BG149" s="8"/>
      <c r="BH149" s="8"/>
      <c r="BI149" s="9" t="e">
        <f t="shared" si="59"/>
        <v>#DIV/0!</v>
      </c>
      <c r="BJ149" s="8"/>
      <c r="BK149" s="8" t="s">
        <v>29</v>
      </c>
      <c r="BL149" s="8"/>
      <c r="BM149" s="8"/>
      <c r="BN149" s="9" t="e">
        <f t="shared" si="60"/>
        <v>#DIV/0!</v>
      </c>
      <c r="BO149" s="8"/>
      <c r="BP149" s="8" t="s">
        <v>29</v>
      </c>
      <c r="BQ149" s="8"/>
      <c r="BR149" s="8"/>
      <c r="BS149" s="9" t="e">
        <f t="shared" si="61"/>
        <v>#DIV/0!</v>
      </c>
      <c r="BT149" s="8"/>
      <c r="BU149" s="8" t="s">
        <v>29</v>
      </c>
      <c r="BV149" s="8"/>
      <c r="BW149" s="8"/>
      <c r="BX149" s="10" t="e">
        <f t="shared" si="62"/>
        <v>#DIV/0!</v>
      </c>
      <c r="BY149" s="8"/>
      <c r="BZ149" s="8" t="s">
        <v>29</v>
      </c>
      <c r="CA149" s="8"/>
      <c r="CB149" s="8"/>
      <c r="CC149" s="10" t="e">
        <f t="shared" si="63"/>
        <v>#DIV/0!</v>
      </c>
      <c r="CD149" s="8"/>
      <c r="CE149" s="8" t="s">
        <v>29</v>
      </c>
      <c r="CF149" s="8"/>
      <c r="CG149" s="8"/>
      <c r="CH149" s="10" t="e">
        <f t="shared" si="64"/>
        <v>#DIV/0!</v>
      </c>
    </row>
    <row r="150" spans="1:86" ht="12.75">
      <c r="A150" s="5">
        <v>41</v>
      </c>
      <c r="B150" s="5">
        <v>2015</v>
      </c>
      <c r="C150" s="5" t="s">
        <v>356</v>
      </c>
      <c r="D150" s="211" t="s">
        <v>302</v>
      </c>
      <c r="E150" s="5">
        <v>1</v>
      </c>
      <c r="F150" s="211" t="s">
        <v>355</v>
      </c>
      <c r="G150" s="125">
        <v>1</v>
      </c>
      <c r="H150" s="5"/>
      <c r="I150" s="7">
        <v>148</v>
      </c>
      <c r="J150" s="7">
        <v>148</v>
      </c>
      <c r="K150" s="6">
        <f t="shared" si="49"/>
        <v>1</v>
      </c>
      <c r="L150" s="5">
        <v>2</v>
      </c>
      <c r="M150" s="211"/>
      <c r="N150" s="8">
        <v>86</v>
      </c>
      <c r="O150" s="8">
        <v>27</v>
      </c>
      <c r="P150" s="9">
        <f t="shared" si="50"/>
        <v>3.185185185185185</v>
      </c>
      <c r="Q150" s="51">
        <v>3</v>
      </c>
      <c r="R150" s="8"/>
      <c r="S150" s="8">
        <v>1</v>
      </c>
      <c r="T150" s="8">
        <v>1</v>
      </c>
      <c r="U150" s="9">
        <f t="shared" si="51"/>
        <v>1</v>
      </c>
      <c r="V150" s="8"/>
      <c r="W150" s="8" t="s">
        <v>29</v>
      </c>
      <c r="X150" s="8"/>
      <c r="Y150" s="8"/>
      <c r="Z150" s="9" t="e">
        <f t="shared" si="52"/>
        <v>#DIV/0!</v>
      </c>
      <c r="AA150" s="8"/>
      <c r="AB150" s="8" t="s">
        <v>29</v>
      </c>
      <c r="AC150" s="8"/>
      <c r="AD150" s="8"/>
      <c r="AE150" s="9" t="e">
        <f t="shared" si="53"/>
        <v>#DIV/0!</v>
      </c>
      <c r="AF150" s="8"/>
      <c r="AG150" s="8" t="s">
        <v>29</v>
      </c>
      <c r="AH150" s="8"/>
      <c r="AI150" s="8"/>
      <c r="AJ150" s="9" t="e">
        <f t="shared" si="54"/>
        <v>#DIV/0!</v>
      </c>
      <c r="AK150" s="51">
        <v>7</v>
      </c>
      <c r="AL150" s="8"/>
      <c r="AM150" s="8">
        <v>74</v>
      </c>
      <c r="AN150" s="8">
        <v>74</v>
      </c>
      <c r="AO150" s="9">
        <f t="shared" si="55"/>
        <v>1</v>
      </c>
      <c r="AP150" s="39">
        <v>8</v>
      </c>
      <c r="AQ150" s="8"/>
      <c r="AR150" s="8">
        <v>13</v>
      </c>
      <c r="AS150" s="8">
        <v>11</v>
      </c>
      <c r="AT150" s="9">
        <f t="shared" si="56"/>
        <v>1.1818181818181819</v>
      </c>
      <c r="AU150" s="39">
        <v>9</v>
      </c>
      <c r="AV150" s="8"/>
      <c r="AW150" s="8">
        <v>5</v>
      </c>
      <c r="AX150" s="8">
        <v>3</v>
      </c>
      <c r="AY150" s="9">
        <f t="shared" si="65"/>
        <v>1.6666666666666667</v>
      </c>
      <c r="AZ150" s="51">
        <v>10</v>
      </c>
      <c r="BA150" s="8"/>
      <c r="BB150" s="8">
        <v>184</v>
      </c>
      <c r="BC150" s="8">
        <v>184</v>
      </c>
      <c r="BD150" s="9">
        <f t="shared" si="58"/>
        <v>1</v>
      </c>
      <c r="BE150" s="8"/>
      <c r="BF150" s="8" t="s">
        <v>29</v>
      </c>
      <c r="BG150" s="8">
        <v>2</v>
      </c>
      <c r="BH150" s="8">
        <v>2</v>
      </c>
      <c r="BI150" s="9">
        <f t="shared" si="59"/>
        <v>1</v>
      </c>
      <c r="BJ150" s="8"/>
      <c r="BK150" s="8" t="s">
        <v>29</v>
      </c>
      <c r="BL150" s="8">
        <v>0</v>
      </c>
      <c r="BM150" s="8">
        <v>0</v>
      </c>
      <c r="BN150" s="9" t="e">
        <f t="shared" si="60"/>
        <v>#DIV/0!</v>
      </c>
      <c r="BO150" s="8"/>
      <c r="BP150" s="8" t="s">
        <v>29</v>
      </c>
      <c r="BQ150" s="8"/>
      <c r="BR150" s="8"/>
      <c r="BS150" s="9" t="e">
        <f t="shared" si="61"/>
        <v>#DIV/0!</v>
      </c>
      <c r="BT150" s="8"/>
      <c r="BU150" s="8" t="s">
        <v>29</v>
      </c>
      <c r="BV150" s="8"/>
      <c r="BW150" s="8"/>
      <c r="BX150" s="10" t="e">
        <f t="shared" si="62"/>
        <v>#DIV/0!</v>
      </c>
      <c r="BY150" s="8"/>
      <c r="BZ150" s="8" t="s">
        <v>29</v>
      </c>
      <c r="CA150" s="8"/>
      <c r="CB150" s="8"/>
      <c r="CC150" s="10" t="e">
        <f t="shared" si="63"/>
        <v>#DIV/0!</v>
      </c>
      <c r="CD150" s="8"/>
      <c r="CE150" s="8" t="s">
        <v>29</v>
      </c>
      <c r="CF150" s="8"/>
      <c r="CG150" s="8"/>
      <c r="CH150" s="10" t="e">
        <f t="shared" si="64"/>
        <v>#DIV/0!</v>
      </c>
    </row>
    <row r="151" spans="1:86" ht="15">
      <c r="A151" s="5">
        <v>41</v>
      </c>
      <c r="B151" s="5">
        <v>2015</v>
      </c>
      <c r="C151" s="5" t="s">
        <v>354</v>
      </c>
      <c r="D151" s="220">
        <v>805027743</v>
      </c>
      <c r="E151" s="5"/>
      <c r="F151" s="219">
        <v>190010829702</v>
      </c>
      <c r="G151" s="5"/>
      <c r="H151" s="5" t="s">
        <v>29</v>
      </c>
      <c r="I151" s="7">
        <v>0</v>
      </c>
      <c r="J151" s="7">
        <v>0</v>
      </c>
      <c r="K151" s="6" t="e">
        <f t="shared" si="49"/>
        <v>#DIV/0!</v>
      </c>
      <c r="L151" s="5"/>
      <c r="M151" s="211" t="s">
        <v>29</v>
      </c>
      <c r="N151" s="8">
        <v>0</v>
      </c>
      <c r="O151" s="8">
        <v>0</v>
      </c>
      <c r="P151" s="9" t="e">
        <f t="shared" si="50"/>
        <v>#DIV/0!</v>
      </c>
      <c r="Q151" s="8"/>
      <c r="R151" s="8" t="s">
        <v>29</v>
      </c>
      <c r="S151" s="8">
        <v>0</v>
      </c>
      <c r="T151" s="8">
        <v>0</v>
      </c>
      <c r="U151" s="9" t="e">
        <f t="shared" si="51"/>
        <v>#DIV/0!</v>
      </c>
      <c r="V151" s="8"/>
      <c r="W151" s="8" t="s">
        <v>29</v>
      </c>
      <c r="X151" s="8"/>
      <c r="Y151" s="8"/>
      <c r="Z151" s="9" t="e">
        <f t="shared" si="52"/>
        <v>#DIV/0!</v>
      </c>
      <c r="AA151" s="8"/>
      <c r="AB151" s="8" t="s">
        <v>29</v>
      </c>
      <c r="AC151" s="8"/>
      <c r="AD151" s="8"/>
      <c r="AE151" s="9" t="e">
        <f t="shared" si="53"/>
        <v>#DIV/0!</v>
      </c>
      <c r="AF151" s="8"/>
      <c r="AG151" s="8" t="s">
        <v>29</v>
      </c>
      <c r="AH151" s="8"/>
      <c r="AI151" s="8"/>
      <c r="AJ151" s="9" t="e">
        <f t="shared" si="54"/>
        <v>#DIV/0!</v>
      </c>
      <c r="AK151" s="8"/>
      <c r="AL151" s="8" t="s">
        <v>29</v>
      </c>
      <c r="AM151" s="8">
        <v>0</v>
      </c>
      <c r="AN151" s="8">
        <v>0</v>
      </c>
      <c r="AO151" s="9" t="e">
        <f t="shared" si="55"/>
        <v>#DIV/0!</v>
      </c>
      <c r="AP151" s="39">
        <v>8</v>
      </c>
      <c r="AQ151" s="8"/>
      <c r="AR151" s="8">
        <v>19</v>
      </c>
      <c r="AS151" s="8">
        <v>16</v>
      </c>
      <c r="AT151" s="9">
        <f t="shared" si="56"/>
        <v>1.1875</v>
      </c>
      <c r="AU151" s="39">
        <v>9</v>
      </c>
      <c r="AV151" s="8"/>
      <c r="AW151" s="8">
        <v>8</v>
      </c>
      <c r="AX151" s="8">
        <v>2</v>
      </c>
      <c r="AY151" s="9">
        <f t="shared" si="65"/>
        <v>4</v>
      </c>
      <c r="AZ151" s="51">
        <v>10</v>
      </c>
      <c r="BA151" s="8"/>
      <c r="BB151" s="8">
        <v>41</v>
      </c>
      <c r="BC151" s="8">
        <v>41</v>
      </c>
      <c r="BD151" s="9">
        <f t="shared" si="58"/>
        <v>1</v>
      </c>
      <c r="BE151" s="8"/>
      <c r="BF151" s="8" t="s">
        <v>29</v>
      </c>
      <c r="BG151" s="8">
        <v>0</v>
      </c>
      <c r="BH151" s="8">
        <v>0</v>
      </c>
      <c r="BI151" s="9" t="e">
        <f t="shared" si="59"/>
        <v>#DIV/0!</v>
      </c>
      <c r="BJ151" s="78">
        <v>12</v>
      </c>
      <c r="BK151" s="8"/>
      <c r="BL151" s="8">
        <v>0</v>
      </c>
      <c r="BM151" s="8">
        <v>1</v>
      </c>
      <c r="BN151" s="9">
        <f t="shared" si="60"/>
        <v>0</v>
      </c>
      <c r="BO151" s="8"/>
      <c r="BP151" s="8" t="s">
        <v>29</v>
      </c>
      <c r="BQ151" s="8"/>
      <c r="BR151" s="8"/>
      <c r="BS151" s="9" t="e">
        <f t="shared" si="61"/>
        <v>#DIV/0!</v>
      </c>
      <c r="BT151" s="8"/>
      <c r="BU151" s="8" t="s">
        <v>29</v>
      </c>
      <c r="BV151" s="8"/>
      <c r="BW151" s="8"/>
      <c r="BX151" s="10" t="e">
        <f t="shared" si="62"/>
        <v>#DIV/0!</v>
      </c>
      <c r="BY151" s="8"/>
      <c r="BZ151" s="8" t="s">
        <v>29</v>
      </c>
      <c r="CA151" s="8"/>
      <c r="CB151" s="8"/>
      <c r="CC151" s="10" t="e">
        <f t="shared" si="63"/>
        <v>#DIV/0!</v>
      </c>
      <c r="CD151" s="8"/>
      <c r="CE151" s="8" t="s">
        <v>29</v>
      </c>
      <c r="CF151" s="8"/>
      <c r="CG151" s="8"/>
      <c r="CH151" s="10" t="e">
        <f t="shared" si="64"/>
        <v>#DIV/0!</v>
      </c>
    </row>
    <row r="152" spans="1:86" ht="15">
      <c r="A152" s="5">
        <v>41</v>
      </c>
      <c r="B152" s="5">
        <v>2015</v>
      </c>
      <c r="C152" s="5" t="s">
        <v>353</v>
      </c>
      <c r="D152" s="220">
        <v>900443896</v>
      </c>
      <c r="E152" s="5"/>
      <c r="F152" s="219">
        <v>190010844601</v>
      </c>
      <c r="G152" s="5"/>
      <c r="H152" s="5" t="s">
        <v>29</v>
      </c>
      <c r="I152" s="7">
        <v>0</v>
      </c>
      <c r="J152" s="7">
        <v>0</v>
      </c>
      <c r="K152" s="6" t="e">
        <f t="shared" si="49"/>
        <v>#DIV/0!</v>
      </c>
      <c r="L152" s="5">
        <v>2</v>
      </c>
      <c r="M152" s="211"/>
      <c r="N152" s="8">
        <v>53</v>
      </c>
      <c r="O152" s="8">
        <v>18</v>
      </c>
      <c r="P152" s="9">
        <f t="shared" si="50"/>
        <v>2.9444444444444446</v>
      </c>
      <c r="Q152" s="8"/>
      <c r="R152" s="8" t="s">
        <v>29</v>
      </c>
      <c r="S152" s="8">
        <v>0</v>
      </c>
      <c r="T152" s="8">
        <v>0</v>
      </c>
      <c r="U152" s="9" t="e">
        <f t="shared" si="51"/>
        <v>#DIV/0!</v>
      </c>
      <c r="V152" s="8"/>
      <c r="W152" s="8" t="s">
        <v>29</v>
      </c>
      <c r="X152" s="8"/>
      <c r="Y152" s="8"/>
      <c r="Z152" s="9" t="e">
        <f t="shared" si="52"/>
        <v>#DIV/0!</v>
      </c>
      <c r="AA152" s="8"/>
      <c r="AB152" s="8" t="s">
        <v>29</v>
      </c>
      <c r="AC152" s="8"/>
      <c r="AD152" s="8"/>
      <c r="AE152" s="9" t="e">
        <f t="shared" si="53"/>
        <v>#DIV/0!</v>
      </c>
      <c r="AF152" s="8"/>
      <c r="AG152" s="8" t="s">
        <v>29</v>
      </c>
      <c r="AH152" s="8"/>
      <c r="AI152" s="8"/>
      <c r="AJ152" s="9" t="e">
        <f t="shared" si="54"/>
        <v>#DIV/0!</v>
      </c>
      <c r="AK152" s="8"/>
      <c r="AL152" s="8" t="s">
        <v>29</v>
      </c>
      <c r="AM152" s="8">
        <v>0</v>
      </c>
      <c r="AN152" s="8">
        <v>0</v>
      </c>
      <c r="AO152" s="9" t="e">
        <f t="shared" si="55"/>
        <v>#DIV/0!</v>
      </c>
      <c r="AP152" s="8"/>
      <c r="AQ152" s="8" t="s">
        <v>29</v>
      </c>
      <c r="AR152" s="8">
        <v>0</v>
      </c>
      <c r="AS152" s="8">
        <v>0</v>
      </c>
      <c r="AT152" s="9" t="e">
        <f t="shared" si="56"/>
        <v>#DIV/0!</v>
      </c>
      <c r="AU152" s="8"/>
      <c r="AV152" s="8" t="s">
        <v>29</v>
      </c>
      <c r="AW152" s="8">
        <v>0</v>
      </c>
      <c r="AX152" s="8">
        <v>0</v>
      </c>
      <c r="AY152" s="9" t="e">
        <f t="shared" si="65"/>
        <v>#DIV/0!</v>
      </c>
      <c r="AZ152" s="51">
        <v>10</v>
      </c>
      <c r="BA152" s="8"/>
      <c r="BB152" s="8">
        <v>0</v>
      </c>
      <c r="BC152" s="8">
        <v>0</v>
      </c>
      <c r="BD152" s="9" t="e">
        <f t="shared" si="58"/>
        <v>#DIV/0!</v>
      </c>
      <c r="BE152" s="8"/>
      <c r="BF152" s="8" t="s">
        <v>29</v>
      </c>
      <c r="BG152" s="8">
        <v>0</v>
      </c>
      <c r="BH152" s="8">
        <v>0</v>
      </c>
      <c r="BI152" s="9" t="e">
        <f t="shared" si="59"/>
        <v>#DIV/0!</v>
      </c>
      <c r="BJ152" s="8"/>
      <c r="BK152" s="8" t="s">
        <v>29</v>
      </c>
      <c r="BL152" s="8">
        <v>0</v>
      </c>
      <c r="BM152" s="8">
        <v>0</v>
      </c>
      <c r="BN152" s="9" t="e">
        <f t="shared" si="60"/>
        <v>#DIV/0!</v>
      </c>
      <c r="BO152" s="8"/>
      <c r="BP152" s="8" t="s">
        <v>29</v>
      </c>
      <c r="BQ152" s="8"/>
      <c r="BR152" s="8"/>
      <c r="BS152" s="9" t="e">
        <f t="shared" si="61"/>
        <v>#DIV/0!</v>
      </c>
      <c r="BT152" s="8"/>
      <c r="BU152" s="8" t="s">
        <v>29</v>
      </c>
      <c r="BV152" s="8"/>
      <c r="BW152" s="8"/>
      <c r="BX152" s="10" t="e">
        <f t="shared" si="62"/>
        <v>#DIV/0!</v>
      </c>
      <c r="BY152" s="8"/>
      <c r="BZ152" s="8" t="s">
        <v>29</v>
      </c>
      <c r="CA152" s="8"/>
      <c r="CB152" s="8"/>
      <c r="CC152" s="10" t="e">
        <f t="shared" si="63"/>
        <v>#DIV/0!</v>
      </c>
      <c r="CD152" s="8"/>
      <c r="CE152" s="8" t="s">
        <v>29</v>
      </c>
      <c r="CF152" s="8"/>
      <c r="CG152" s="8"/>
      <c r="CH152" s="10" t="e">
        <f t="shared" si="64"/>
        <v>#DIV/0!</v>
      </c>
    </row>
    <row r="153" spans="1:86" ht="12.75">
      <c r="A153" s="5">
        <v>41</v>
      </c>
      <c r="B153" s="5">
        <v>2015</v>
      </c>
      <c r="C153" s="5" t="s">
        <v>329</v>
      </c>
      <c r="D153" s="215" t="s">
        <v>302</v>
      </c>
      <c r="E153" s="5">
        <v>1</v>
      </c>
      <c r="F153" s="211" t="s">
        <v>360</v>
      </c>
      <c r="G153" s="125">
        <v>1</v>
      </c>
      <c r="H153" s="5"/>
      <c r="I153" s="221">
        <v>568</v>
      </c>
      <c r="J153" s="221">
        <v>284</v>
      </c>
      <c r="K153" s="6">
        <f t="shared" si="49"/>
        <v>2</v>
      </c>
      <c r="L153" s="5"/>
      <c r="M153" s="211" t="s">
        <v>29</v>
      </c>
      <c r="N153" s="8">
        <v>0</v>
      </c>
      <c r="O153" s="8">
        <v>0</v>
      </c>
      <c r="P153" s="9" t="e">
        <f t="shared" si="50"/>
        <v>#DIV/0!</v>
      </c>
      <c r="Q153" s="8"/>
      <c r="R153" s="8" t="s">
        <v>29</v>
      </c>
      <c r="S153" s="8">
        <v>0</v>
      </c>
      <c r="T153" s="8">
        <v>0</v>
      </c>
      <c r="U153" s="9" t="e">
        <f t="shared" si="51"/>
        <v>#DIV/0!</v>
      </c>
      <c r="V153" s="8"/>
      <c r="W153" s="8" t="s">
        <v>29</v>
      </c>
      <c r="X153" s="8"/>
      <c r="Y153" s="8"/>
      <c r="Z153" s="9" t="e">
        <f t="shared" si="52"/>
        <v>#DIV/0!</v>
      </c>
      <c r="AA153" s="8"/>
      <c r="AB153" s="8" t="s">
        <v>29</v>
      </c>
      <c r="AC153" s="8">
        <v>0</v>
      </c>
      <c r="AD153" s="8">
        <v>0</v>
      </c>
      <c r="AE153" s="9" t="e">
        <f t="shared" si="53"/>
        <v>#DIV/0!</v>
      </c>
      <c r="AF153" s="8"/>
      <c r="AG153" s="8" t="s">
        <v>29</v>
      </c>
      <c r="AH153" s="8"/>
      <c r="AI153" s="8"/>
      <c r="AJ153" s="9" t="e">
        <f t="shared" si="54"/>
        <v>#DIV/0!</v>
      </c>
      <c r="AK153" s="51">
        <v>7</v>
      </c>
      <c r="AL153" s="8"/>
      <c r="AM153" s="8">
        <v>228</v>
      </c>
      <c r="AN153" s="8">
        <v>57</v>
      </c>
      <c r="AO153" s="9">
        <f t="shared" si="55"/>
        <v>4</v>
      </c>
      <c r="AP153" s="8"/>
      <c r="AQ153" s="8" t="s">
        <v>29</v>
      </c>
      <c r="AR153" s="8"/>
      <c r="AS153" s="8"/>
      <c r="AT153" s="9" t="e">
        <f t="shared" si="56"/>
        <v>#DIV/0!</v>
      </c>
      <c r="AU153" s="8"/>
      <c r="AV153" s="8" t="s">
        <v>29</v>
      </c>
      <c r="AW153" s="8"/>
      <c r="AX153" s="8"/>
      <c r="AY153" s="9" t="e">
        <f t="shared" si="65"/>
        <v>#DIV/0!</v>
      </c>
      <c r="AZ153" s="51">
        <v>10</v>
      </c>
      <c r="BA153" s="8"/>
      <c r="BB153" s="8">
        <v>0</v>
      </c>
      <c r="BC153" s="8">
        <v>0</v>
      </c>
      <c r="BD153" s="9" t="e">
        <f t="shared" si="58"/>
        <v>#DIV/0!</v>
      </c>
      <c r="BE153" s="8"/>
      <c r="BF153" s="8" t="s">
        <v>29</v>
      </c>
      <c r="BG153" s="8"/>
      <c r="BH153" s="8"/>
      <c r="BI153" s="9" t="e">
        <f t="shared" si="59"/>
        <v>#DIV/0!</v>
      </c>
      <c r="BJ153" s="8"/>
      <c r="BK153" s="8" t="s">
        <v>29</v>
      </c>
      <c r="BL153" s="8"/>
      <c r="BM153" s="8"/>
      <c r="BN153" s="9" t="e">
        <f t="shared" si="60"/>
        <v>#DIV/0!</v>
      </c>
      <c r="BO153" s="8"/>
      <c r="BP153" s="8" t="s">
        <v>29</v>
      </c>
      <c r="BQ153" s="8"/>
      <c r="BR153" s="8"/>
      <c r="BS153" s="9" t="e">
        <f t="shared" si="61"/>
        <v>#DIV/0!</v>
      </c>
      <c r="BT153" s="8"/>
      <c r="BU153" s="8" t="s">
        <v>29</v>
      </c>
      <c r="BV153" s="8"/>
      <c r="BW153" s="8"/>
      <c r="BX153" s="10" t="e">
        <f t="shared" si="62"/>
        <v>#DIV/0!</v>
      </c>
      <c r="BY153" s="8"/>
      <c r="BZ153" s="8" t="s">
        <v>29</v>
      </c>
      <c r="CA153" s="8"/>
      <c r="CB153" s="8"/>
      <c r="CC153" s="10" t="e">
        <f t="shared" si="63"/>
        <v>#DIV/0!</v>
      </c>
      <c r="CD153" s="8"/>
      <c r="CE153" s="8" t="s">
        <v>29</v>
      </c>
      <c r="CF153" s="8"/>
      <c r="CG153" s="8"/>
      <c r="CH153" s="10" t="e">
        <f t="shared" si="64"/>
        <v>#DIV/0!</v>
      </c>
    </row>
    <row r="154" spans="1:86" ht="12.75">
      <c r="A154" s="5">
        <v>41</v>
      </c>
      <c r="B154" s="5">
        <v>2015</v>
      </c>
      <c r="C154" s="5" t="s">
        <v>359</v>
      </c>
      <c r="D154" s="215" t="s">
        <v>358</v>
      </c>
      <c r="E154" s="5"/>
      <c r="F154" s="211" t="s">
        <v>357</v>
      </c>
      <c r="G154" s="5"/>
      <c r="H154" s="5" t="s">
        <v>29</v>
      </c>
      <c r="I154" s="221">
        <v>0</v>
      </c>
      <c r="J154" s="221">
        <v>0</v>
      </c>
      <c r="K154" s="6" t="e">
        <f t="shared" si="49"/>
        <v>#DIV/0!</v>
      </c>
      <c r="L154" s="5">
        <v>2</v>
      </c>
      <c r="M154" s="211"/>
      <c r="N154" s="8">
        <v>68</v>
      </c>
      <c r="O154" s="8">
        <v>17</v>
      </c>
      <c r="P154" s="9">
        <f t="shared" si="50"/>
        <v>4</v>
      </c>
      <c r="Q154" s="51">
        <v>3</v>
      </c>
      <c r="R154" s="8"/>
      <c r="S154" s="8">
        <v>12</v>
      </c>
      <c r="T154" s="8">
        <v>3</v>
      </c>
      <c r="U154" s="9">
        <f t="shared" si="51"/>
        <v>4</v>
      </c>
      <c r="V154" s="8"/>
      <c r="W154" s="8" t="s">
        <v>29</v>
      </c>
      <c r="X154" s="8"/>
      <c r="Y154" s="8"/>
      <c r="Z154" s="9" t="e">
        <f t="shared" si="52"/>
        <v>#DIV/0!</v>
      </c>
      <c r="AA154" s="51">
        <v>5</v>
      </c>
      <c r="AB154" s="8"/>
      <c r="AC154" s="8">
        <v>20</v>
      </c>
      <c r="AD154" s="8">
        <v>5</v>
      </c>
      <c r="AE154" s="9">
        <f t="shared" si="53"/>
        <v>4</v>
      </c>
      <c r="AF154" s="8"/>
      <c r="AG154" s="8" t="s">
        <v>29</v>
      </c>
      <c r="AH154" s="8"/>
      <c r="AI154" s="8"/>
      <c r="AJ154" s="9" t="e">
        <f t="shared" si="54"/>
        <v>#DIV/0!</v>
      </c>
      <c r="AK154" s="8"/>
      <c r="AL154" s="8" t="s">
        <v>29</v>
      </c>
      <c r="AM154" s="8">
        <v>0</v>
      </c>
      <c r="AN154" s="8">
        <v>0</v>
      </c>
      <c r="AO154" s="9" t="e">
        <f t="shared" si="55"/>
        <v>#DIV/0!</v>
      </c>
      <c r="AP154" s="8"/>
      <c r="AQ154" s="8" t="s">
        <v>29</v>
      </c>
      <c r="AR154" s="8"/>
      <c r="AS154" s="8"/>
      <c r="AT154" s="9" t="e">
        <f t="shared" si="56"/>
        <v>#DIV/0!</v>
      </c>
      <c r="AU154" s="8"/>
      <c r="AV154" s="8" t="s">
        <v>29</v>
      </c>
      <c r="AW154" s="8"/>
      <c r="AX154" s="8"/>
      <c r="AY154" s="9" t="e">
        <f t="shared" si="65"/>
        <v>#DIV/0!</v>
      </c>
      <c r="AZ154" s="51">
        <v>10</v>
      </c>
      <c r="BA154" s="8"/>
      <c r="BB154" s="8">
        <v>153</v>
      </c>
      <c r="BC154" s="8">
        <v>153</v>
      </c>
      <c r="BD154" s="9">
        <f t="shared" si="58"/>
        <v>1</v>
      </c>
      <c r="BE154" s="8"/>
      <c r="BF154" s="8" t="s">
        <v>29</v>
      </c>
      <c r="BG154" s="8"/>
      <c r="BH154" s="8"/>
      <c r="BI154" s="9" t="e">
        <f t="shared" si="59"/>
        <v>#DIV/0!</v>
      </c>
      <c r="BJ154" s="8"/>
      <c r="BK154" s="8" t="s">
        <v>29</v>
      </c>
      <c r="BL154" s="8"/>
      <c r="BM154" s="8"/>
      <c r="BN154" s="9" t="e">
        <f t="shared" si="60"/>
        <v>#DIV/0!</v>
      </c>
      <c r="BO154" s="8"/>
      <c r="BP154" s="8" t="s">
        <v>29</v>
      </c>
      <c r="BQ154" s="8"/>
      <c r="BR154" s="8"/>
      <c r="BS154" s="9" t="e">
        <f t="shared" si="61"/>
        <v>#DIV/0!</v>
      </c>
      <c r="BT154" s="8"/>
      <c r="BU154" s="8" t="s">
        <v>29</v>
      </c>
      <c r="BV154" s="8"/>
      <c r="BW154" s="8"/>
      <c r="BX154" s="10" t="e">
        <f t="shared" si="62"/>
        <v>#DIV/0!</v>
      </c>
      <c r="BY154" s="8"/>
      <c r="BZ154" s="8" t="s">
        <v>29</v>
      </c>
      <c r="CA154" s="8"/>
      <c r="CB154" s="8"/>
      <c r="CC154" s="10" t="e">
        <f t="shared" si="63"/>
        <v>#DIV/0!</v>
      </c>
      <c r="CD154" s="8"/>
      <c r="CE154" s="8" t="s">
        <v>29</v>
      </c>
      <c r="CF154" s="8"/>
      <c r="CG154" s="8"/>
      <c r="CH154" s="10" t="e">
        <f t="shared" si="64"/>
        <v>#DIV/0!</v>
      </c>
    </row>
    <row r="155" spans="1:86" ht="12.75">
      <c r="A155" s="5">
        <v>41</v>
      </c>
      <c r="B155" s="5">
        <v>2015</v>
      </c>
      <c r="C155" s="5" t="s">
        <v>373</v>
      </c>
      <c r="D155" s="211" t="s">
        <v>302</v>
      </c>
      <c r="E155" s="5">
        <v>1</v>
      </c>
      <c r="F155" s="211" t="s">
        <v>370</v>
      </c>
      <c r="G155" s="125">
        <v>1</v>
      </c>
      <c r="H155" s="5"/>
      <c r="I155" s="221">
        <v>416</v>
      </c>
      <c r="J155" s="221">
        <v>416</v>
      </c>
      <c r="K155" s="6">
        <f t="shared" si="49"/>
        <v>1</v>
      </c>
      <c r="L155" s="5"/>
      <c r="M155" s="211" t="s">
        <v>29</v>
      </c>
      <c r="N155" s="8">
        <v>0</v>
      </c>
      <c r="O155" s="8">
        <v>0</v>
      </c>
      <c r="P155" s="9" t="e">
        <f t="shared" si="50"/>
        <v>#DIV/0!</v>
      </c>
      <c r="Q155" s="8"/>
      <c r="R155" s="8" t="s">
        <v>29</v>
      </c>
      <c r="S155" s="8"/>
      <c r="T155" s="8"/>
      <c r="U155" s="9" t="e">
        <f t="shared" si="51"/>
        <v>#DIV/0!</v>
      </c>
      <c r="V155" s="8"/>
      <c r="W155" s="8" t="s">
        <v>29</v>
      </c>
      <c r="X155" s="8"/>
      <c r="Y155" s="8"/>
      <c r="Z155" s="9" t="e">
        <f t="shared" si="52"/>
        <v>#DIV/0!</v>
      </c>
      <c r="AA155" s="8"/>
      <c r="AB155" s="8" t="s">
        <v>29</v>
      </c>
      <c r="AC155" s="8">
        <v>0</v>
      </c>
      <c r="AD155" s="8">
        <v>0</v>
      </c>
      <c r="AE155" s="9" t="e">
        <f t="shared" si="53"/>
        <v>#DIV/0!</v>
      </c>
      <c r="AF155" s="8"/>
      <c r="AG155" s="8" t="s">
        <v>29</v>
      </c>
      <c r="AH155" s="8"/>
      <c r="AI155" s="8"/>
      <c r="AJ155" s="9" t="e">
        <f t="shared" si="54"/>
        <v>#DIV/0!</v>
      </c>
      <c r="AK155" s="51">
        <v>7</v>
      </c>
      <c r="AL155" s="8"/>
      <c r="AM155" s="8">
        <v>291</v>
      </c>
      <c r="AN155" s="8">
        <v>291</v>
      </c>
      <c r="AO155" s="9">
        <f t="shared" si="55"/>
        <v>1</v>
      </c>
      <c r="AP155" s="8"/>
      <c r="AQ155" s="8" t="s">
        <v>29</v>
      </c>
      <c r="AR155" s="8">
        <v>0</v>
      </c>
      <c r="AS155" s="8">
        <v>0</v>
      </c>
      <c r="AT155" s="9" t="e">
        <f t="shared" si="56"/>
        <v>#DIV/0!</v>
      </c>
      <c r="AU155" s="8"/>
      <c r="AV155" s="8" t="s">
        <v>29</v>
      </c>
      <c r="AW155" s="8">
        <v>0</v>
      </c>
      <c r="AX155" s="8">
        <v>0</v>
      </c>
      <c r="AY155" s="9" t="e">
        <f t="shared" si="65"/>
        <v>#DIV/0!</v>
      </c>
      <c r="AZ155" s="8"/>
      <c r="BA155" s="8" t="s">
        <v>29</v>
      </c>
      <c r="BB155" s="8">
        <v>0</v>
      </c>
      <c r="BC155" s="8">
        <v>0</v>
      </c>
      <c r="BD155" s="9" t="e">
        <f t="shared" si="58"/>
        <v>#DIV/0!</v>
      </c>
      <c r="BE155" s="8"/>
      <c r="BF155" s="8" t="s">
        <v>29</v>
      </c>
      <c r="BG155" s="8"/>
      <c r="BH155" s="8"/>
      <c r="BI155" s="9" t="e">
        <f t="shared" si="59"/>
        <v>#DIV/0!</v>
      </c>
      <c r="BJ155" s="8"/>
      <c r="BK155" s="8" t="s">
        <v>29</v>
      </c>
      <c r="BL155" s="8">
        <v>0</v>
      </c>
      <c r="BM155" s="8">
        <v>0</v>
      </c>
      <c r="BN155" s="9" t="e">
        <f t="shared" si="60"/>
        <v>#DIV/0!</v>
      </c>
      <c r="BO155" s="8"/>
      <c r="BP155" s="8" t="s">
        <v>29</v>
      </c>
      <c r="BQ155" s="8">
        <v>0</v>
      </c>
      <c r="BR155" s="8">
        <v>0</v>
      </c>
      <c r="BS155" s="9" t="e">
        <f t="shared" si="61"/>
        <v>#DIV/0!</v>
      </c>
      <c r="BT155" s="8"/>
      <c r="BU155" s="8" t="s">
        <v>29</v>
      </c>
      <c r="BV155" s="8"/>
      <c r="BW155" s="8"/>
      <c r="BX155" s="10" t="e">
        <f t="shared" si="62"/>
        <v>#DIV/0!</v>
      </c>
      <c r="BY155" s="8"/>
      <c r="BZ155" s="8" t="s">
        <v>29</v>
      </c>
      <c r="CA155" s="8"/>
      <c r="CB155" s="8"/>
      <c r="CC155" s="10" t="e">
        <f t="shared" si="63"/>
        <v>#DIV/0!</v>
      </c>
      <c r="CD155" s="8"/>
      <c r="CE155" s="8" t="s">
        <v>29</v>
      </c>
      <c r="CF155" s="8"/>
      <c r="CG155" s="8"/>
      <c r="CH155" s="10" t="e">
        <f t="shared" si="64"/>
        <v>#DIV/0!</v>
      </c>
    </row>
    <row r="156" spans="1:86" ht="12.75">
      <c r="A156" s="5">
        <v>41</v>
      </c>
      <c r="B156" s="5">
        <v>2015</v>
      </c>
      <c r="C156" s="5" t="s">
        <v>372</v>
      </c>
      <c r="D156" s="211" t="s">
        <v>371</v>
      </c>
      <c r="E156" s="5">
        <v>2</v>
      </c>
      <c r="F156" s="211" t="s">
        <v>370</v>
      </c>
      <c r="G156" s="5"/>
      <c r="H156" s="5" t="s">
        <v>29</v>
      </c>
      <c r="I156" s="221">
        <v>0</v>
      </c>
      <c r="J156" s="221">
        <v>0</v>
      </c>
      <c r="K156" s="6" t="e">
        <f t="shared" si="49"/>
        <v>#DIV/0!</v>
      </c>
      <c r="L156" s="5">
        <v>2</v>
      </c>
      <c r="M156" s="211"/>
      <c r="N156" s="8">
        <v>49</v>
      </c>
      <c r="O156" s="8">
        <v>7</v>
      </c>
      <c r="P156" s="9">
        <f t="shared" si="50"/>
        <v>7</v>
      </c>
      <c r="Q156" s="8"/>
      <c r="R156" s="8" t="s">
        <v>29</v>
      </c>
      <c r="S156" s="8"/>
      <c r="T156" s="8"/>
      <c r="U156" s="9" t="e">
        <f t="shared" si="51"/>
        <v>#DIV/0!</v>
      </c>
      <c r="V156" s="8"/>
      <c r="W156" s="8" t="s">
        <v>29</v>
      </c>
      <c r="X156" s="8"/>
      <c r="Y156" s="8"/>
      <c r="Z156" s="9" t="e">
        <f t="shared" si="52"/>
        <v>#DIV/0!</v>
      </c>
      <c r="AA156" s="51">
        <v>5</v>
      </c>
      <c r="AB156" s="8"/>
      <c r="AC156" s="8">
        <v>56</v>
      </c>
      <c r="AD156" s="8">
        <v>8</v>
      </c>
      <c r="AE156" s="9">
        <f t="shared" si="53"/>
        <v>7</v>
      </c>
      <c r="AF156" s="8"/>
      <c r="AG156" s="8" t="s">
        <v>29</v>
      </c>
      <c r="AH156" s="8"/>
      <c r="AI156" s="8"/>
      <c r="AJ156" s="9" t="e">
        <f t="shared" si="54"/>
        <v>#DIV/0!</v>
      </c>
      <c r="AK156" s="8"/>
      <c r="AL156" s="8" t="s">
        <v>29</v>
      </c>
      <c r="AM156" s="8">
        <v>0</v>
      </c>
      <c r="AN156" s="8">
        <v>0</v>
      </c>
      <c r="AO156" s="9" t="e">
        <f t="shared" si="55"/>
        <v>#DIV/0!</v>
      </c>
      <c r="AP156" s="8"/>
      <c r="AQ156" s="8" t="s">
        <v>29</v>
      </c>
      <c r="AR156" s="8">
        <v>0</v>
      </c>
      <c r="AS156" s="8">
        <v>0</v>
      </c>
      <c r="AT156" s="9" t="e">
        <f t="shared" si="56"/>
        <v>#DIV/0!</v>
      </c>
      <c r="AU156" s="8"/>
      <c r="AV156" s="8" t="s">
        <v>29</v>
      </c>
      <c r="AW156" s="8">
        <v>0</v>
      </c>
      <c r="AX156" s="8">
        <v>0</v>
      </c>
      <c r="AY156" s="9" t="e">
        <f t="shared" si="65"/>
        <v>#DIV/0!</v>
      </c>
      <c r="AZ156" s="8"/>
      <c r="BA156" s="8" t="s">
        <v>29</v>
      </c>
      <c r="BB156" s="8">
        <v>0</v>
      </c>
      <c r="BC156" s="8">
        <v>0</v>
      </c>
      <c r="BD156" s="9" t="e">
        <f t="shared" si="58"/>
        <v>#DIV/0!</v>
      </c>
      <c r="BE156" s="8"/>
      <c r="BF156" s="8" t="s">
        <v>29</v>
      </c>
      <c r="BG156" s="8"/>
      <c r="BH156" s="8"/>
      <c r="BI156" s="9" t="e">
        <f t="shared" si="59"/>
        <v>#DIV/0!</v>
      </c>
      <c r="BJ156" s="78">
        <v>12</v>
      </c>
      <c r="BK156" s="8"/>
      <c r="BL156" s="8">
        <v>0</v>
      </c>
      <c r="BM156" s="8">
        <v>9</v>
      </c>
      <c r="BN156" s="9">
        <f t="shared" si="60"/>
        <v>0</v>
      </c>
      <c r="BO156" s="39">
        <v>13</v>
      </c>
      <c r="BP156" s="8"/>
      <c r="BQ156" s="8">
        <v>290</v>
      </c>
      <c r="BR156" s="8">
        <v>13</v>
      </c>
      <c r="BS156" s="9">
        <f t="shared" si="61"/>
        <v>22.307692307692307</v>
      </c>
      <c r="BT156" s="8"/>
      <c r="BU156" s="8" t="s">
        <v>29</v>
      </c>
      <c r="BV156" s="8"/>
      <c r="BW156" s="8"/>
      <c r="BX156" s="10" t="e">
        <f t="shared" si="62"/>
        <v>#DIV/0!</v>
      </c>
      <c r="BY156" s="8"/>
      <c r="BZ156" s="8" t="s">
        <v>29</v>
      </c>
      <c r="CA156" s="8"/>
      <c r="CB156" s="8"/>
      <c r="CC156" s="10" t="e">
        <f t="shared" si="63"/>
        <v>#DIV/0!</v>
      </c>
      <c r="CD156" s="8"/>
      <c r="CE156" s="8" t="s">
        <v>29</v>
      </c>
      <c r="CF156" s="8"/>
      <c r="CG156" s="8"/>
      <c r="CH156" s="10" t="e">
        <f t="shared" si="64"/>
        <v>#DIV/0!</v>
      </c>
    </row>
    <row r="157" spans="1:86" ht="12.75">
      <c r="A157" s="5">
        <v>41</v>
      </c>
      <c r="B157" s="5">
        <v>2015</v>
      </c>
      <c r="C157" s="5" t="s">
        <v>369</v>
      </c>
      <c r="D157" s="211" t="s">
        <v>368</v>
      </c>
      <c r="E157" s="5">
        <v>7</v>
      </c>
      <c r="F157" s="211" t="s">
        <v>367</v>
      </c>
      <c r="G157" s="5"/>
      <c r="H157" s="5" t="s">
        <v>29</v>
      </c>
      <c r="I157" s="221">
        <v>0</v>
      </c>
      <c r="J157" s="221">
        <v>0</v>
      </c>
      <c r="K157" s="6" t="e">
        <f t="shared" si="49"/>
        <v>#DIV/0!</v>
      </c>
      <c r="L157" s="5"/>
      <c r="M157" s="211" t="s">
        <v>29</v>
      </c>
      <c r="N157" s="8">
        <v>0</v>
      </c>
      <c r="O157" s="8">
        <v>0</v>
      </c>
      <c r="P157" s="9" t="e">
        <f t="shared" si="50"/>
        <v>#DIV/0!</v>
      </c>
      <c r="Q157" s="8"/>
      <c r="R157" s="8" t="s">
        <v>29</v>
      </c>
      <c r="S157" s="8"/>
      <c r="T157" s="8"/>
      <c r="U157" s="9" t="e">
        <f t="shared" si="51"/>
        <v>#DIV/0!</v>
      </c>
      <c r="V157" s="8"/>
      <c r="W157" s="8" t="s">
        <v>29</v>
      </c>
      <c r="X157" s="8"/>
      <c r="Y157" s="8"/>
      <c r="Z157" s="9" t="e">
        <f t="shared" si="52"/>
        <v>#DIV/0!</v>
      </c>
      <c r="AA157" s="8"/>
      <c r="AB157" s="8" t="s">
        <v>29</v>
      </c>
      <c r="AC157" s="8">
        <v>0</v>
      </c>
      <c r="AD157" s="8">
        <v>0</v>
      </c>
      <c r="AE157" s="9" t="e">
        <f t="shared" si="53"/>
        <v>#DIV/0!</v>
      </c>
      <c r="AF157" s="8"/>
      <c r="AG157" s="8" t="s">
        <v>29</v>
      </c>
      <c r="AH157" s="8"/>
      <c r="AI157" s="8"/>
      <c r="AJ157" s="9" t="e">
        <f t="shared" si="54"/>
        <v>#DIV/0!</v>
      </c>
      <c r="AK157" s="8"/>
      <c r="AL157" s="8" t="s">
        <v>29</v>
      </c>
      <c r="AM157" s="8">
        <v>0</v>
      </c>
      <c r="AN157" s="8">
        <v>0</v>
      </c>
      <c r="AO157" s="9" t="e">
        <f t="shared" si="55"/>
        <v>#DIV/0!</v>
      </c>
      <c r="AP157" s="8"/>
      <c r="AQ157" s="8" t="s">
        <v>29</v>
      </c>
      <c r="AR157" s="8">
        <v>0</v>
      </c>
      <c r="AS157" s="8">
        <v>0</v>
      </c>
      <c r="AT157" s="9" t="e">
        <f t="shared" si="56"/>
        <v>#DIV/0!</v>
      </c>
      <c r="AU157" s="8"/>
      <c r="AV157" s="8" t="s">
        <v>29</v>
      </c>
      <c r="AW157" s="8">
        <v>0</v>
      </c>
      <c r="AX157" s="8">
        <v>0</v>
      </c>
      <c r="AY157" s="9" t="e">
        <f t="shared" si="65"/>
        <v>#DIV/0!</v>
      </c>
      <c r="AZ157" s="8"/>
      <c r="BA157" s="8" t="s">
        <v>29</v>
      </c>
      <c r="BB157" s="8">
        <v>0</v>
      </c>
      <c r="BC157" s="8">
        <v>0</v>
      </c>
      <c r="BD157" s="9" t="e">
        <f t="shared" si="58"/>
        <v>#DIV/0!</v>
      </c>
      <c r="BE157" s="8"/>
      <c r="BF157" s="8" t="s">
        <v>29</v>
      </c>
      <c r="BG157" s="8"/>
      <c r="BH157" s="8"/>
      <c r="BI157" s="9" t="e">
        <f t="shared" si="59"/>
        <v>#DIV/0!</v>
      </c>
      <c r="BJ157" s="8"/>
      <c r="BK157" s="8" t="s">
        <v>29</v>
      </c>
      <c r="BL157" s="8">
        <v>0</v>
      </c>
      <c r="BM157" s="8">
        <v>0</v>
      </c>
      <c r="BN157" s="9" t="e">
        <f t="shared" si="60"/>
        <v>#DIV/0!</v>
      </c>
      <c r="BO157" s="39">
        <v>13</v>
      </c>
      <c r="BP157" s="8"/>
      <c r="BQ157" s="8">
        <v>460</v>
      </c>
      <c r="BR157" s="8">
        <v>21</v>
      </c>
      <c r="BS157" s="9">
        <f t="shared" si="61"/>
        <v>21.904761904761905</v>
      </c>
      <c r="BT157" s="8"/>
      <c r="BU157" s="8" t="s">
        <v>29</v>
      </c>
      <c r="BV157" s="8"/>
      <c r="BW157" s="8"/>
      <c r="BX157" s="10" t="e">
        <f t="shared" si="62"/>
        <v>#DIV/0!</v>
      </c>
      <c r="BY157" s="8"/>
      <c r="BZ157" s="8" t="s">
        <v>29</v>
      </c>
      <c r="CA157" s="8"/>
      <c r="CB157" s="8"/>
      <c r="CC157" s="10" t="e">
        <f t="shared" si="63"/>
        <v>#DIV/0!</v>
      </c>
      <c r="CD157" s="8"/>
      <c r="CE157" s="8" t="s">
        <v>29</v>
      </c>
      <c r="CF157" s="8"/>
      <c r="CG157" s="8"/>
      <c r="CH157" s="10" t="e">
        <f t="shared" si="64"/>
        <v>#DIV/0!</v>
      </c>
    </row>
    <row r="158" spans="1:86" ht="12.75">
      <c r="A158" s="5">
        <v>41</v>
      </c>
      <c r="B158" s="5">
        <v>2015</v>
      </c>
      <c r="C158" s="5" t="s">
        <v>366</v>
      </c>
      <c r="D158" s="211" t="s">
        <v>365</v>
      </c>
      <c r="E158" s="5">
        <v>4</v>
      </c>
      <c r="F158" s="211" t="s">
        <v>364</v>
      </c>
      <c r="G158" s="5"/>
      <c r="H158" s="5" t="s">
        <v>29</v>
      </c>
      <c r="I158" s="221">
        <v>0</v>
      </c>
      <c r="J158" s="221">
        <v>0</v>
      </c>
      <c r="K158" s="6" t="e">
        <f t="shared" si="49"/>
        <v>#DIV/0!</v>
      </c>
      <c r="L158" s="5"/>
      <c r="M158" s="211" t="s">
        <v>29</v>
      </c>
      <c r="N158" s="8">
        <v>0</v>
      </c>
      <c r="O158" s="8">
        <v>0</v>
      </c>
      <c r="P158" s="9" t="e">
        <f t="shared" si="50"/>
        <v>#DIV/0!</v>
      </c>
      <c r="Q158" s="8"/>
      <c r="R158" s="8" t="s">
        <v>29</v>
      </c>
      <c r="S158" s="8"/>
      <c r="T158" s="8"/>
      <c r="U158" s="9" t="e">
        <f t="shared" si="51"/>
        <v>#DIV/0!</v>
      </c>
      <c r="V158" s="8"/>
      <c r="W158" s="8" t="s">
        <v>29</v>
      </c>
      <c r="X158" s="8"/>
      <c r="Y158" s="8"/>
      <c r="Z158" s="9" t="e">
        <f t="shared" si="52"/>
        <v>#DIV/0!</v>
      </c>
      <c r="AA158" s="8"/>
      <c r="AB158" s="8" t="s">
        <v>29</v>
      </c>
      <c r="AC158" s="8">
        <v>0</v>
      </c>
      <c r="AD158" s="8">
        <v>0</v>
      </c>
      <c r="AE158" s="9" t="e">
        <f t="shared" si="53"/>
        <v>#DIV/0!</v>
      </c>
      <c r="AF158" s="8"/>
      <c r="AG158" s="8" t="s">
        <v>29</v>
      </c>
      <c r="AH158" s="8"/>
      <c r="AI158" s="8"/>
      <c r="AJ158" s="9" t="e">
        <f t="shared" si="54"/>
        <v>#DIV/0!</v>
      </c>
      <c r="AK158" s="8"/>
      <c r="AL158" s="8" t="s">
        <v>29</v>
      </c>
      <c r="AM158" s="8">
        <v>0</v>
      </c>
      <c r="AN158" s="8">
        <v>0</v>
      </c>
      <c r="AO158" s="9" t="e">
        <f t="shared" si="55"/>
        <v>#DIV/0!</v>
      </c>
      <c r="AP158" s="39">
        <v>8</v>
      </c>
      <c r="AQ158" s="8"/>
      <c r="AR158" s="8">
        <v>73</v>
      </c>
      <c r="AS158" s="8">
        <v>73</v>
      </c>
      <c r="AT158" s="9">
        <f t="shared" si="56"/>
        <v>1</v>
      </c>
      <c r="AU158" s="8"/>
      <c r="AV158" s="8" t="s">
        <v>29</v>
      </c>
      <c r="AW158" s="8">
        <v>12</v>
      </c>
      <c r="AX158" s="8">
        <v>6</v>
      </c>
      <c r="AY158" s="9">
        <f t="shared" si="65"/>
        <v>2</v>
      </c>
      <c r="AZ158" s="8"/>
      <c r="BA158" s="8" t="s">
        <v>29</v>
      </c>
      <c r="BB158" s="8">
        <v>0</v>
      </c>
      <c r="BC158" s="8">
        <v>0</v>
      </c>
      <c r="BD158" s="9" t="e">
        <f t="shared" si="58"/>
        <v>#DIV/0!</v>
      </c>
      <c r="BE158" s="8"/>
      <c r="BF158" s="8" t="s">
        <v>29</v>
      </c>
      <c r="BG158" s="8"/>
      <c r="BH158" s="8"/>
      <c r="BI158" s="9" t="e">
        <f t="shared" si="59"/>
        <v>#DIV/0!</v>
      </c>
      <c r="BJ158" s="8"/>
      <c r="BK158" s="8" t="s">
        <v>29</v>
      </c>
      <c r="BL158" s="8">
        <v>0</v>
      </c>
      <c r="BM158" s="8">
        <v>0</v>
      </c>
      <c r="BN158" s="9" t="e">
        <f t="shared" si="60"/>
        <v>#DIV/0!</v>
      </c>
      <c r="BO158" s="8"/>
      <c r="BP158" s="8" t="s">
        <v>29</v>
      </c>
      <c r="BQ158" s="8">
        <v>0</v>
      </c>
      <c r="BR158" s="8">
        <v>0</v>
      </c>
      <c r="BS158" s="9" t="e">
        <f t="shared" si="61"/>
        <v>#DIV/0!</v>
      </c>
      <c r="BT158" s="8"/>
      <c r="BU158" s="8" t="s">
        <v>29</v>
      </c>
      <c r="BV158" s="8"/>
      <c r="BW158" s="8"/>
      <c r="BX158" s="10" t="e">
        <f t="shared" si="62"/>
        <v>#DIV/0!</v>
      </c>
      <c r="BY158" s="8"/>
      <c r="BZ158" s="8" t="s">
        <v>29</v>
      </c>
      <c r="CA158" s="8"/>
      <c r="CB158" s="8"/>
      <c r="CC158" s="10" t="e">
        <f t="shared" si="63"/>
        <v>#DIV/0!</v>
      </c>
      <c r="CD158" s="8"/>
      <c r="CE158" s="8" t="s">
        <v>29</v>
      </c>
      <c r="CF158" s="8"/>
      <c r="CG158" s="8"/>
      <c r="CH158" s="10" t="e">
        <f t="shared" si="64"/>
        <v>#DIV/0!</v>
      </c>
    </row>
    <row r="159" spans="1:86" ht="12.75">
      <c r="A159" s="5">
        <v>41</v>
      </c>
      <c r="B159" s="5">
        <v>2015</v>
      </c>
      <c r="C159" s="5" t="s">
        <v>363</v>
      </c>
      <c r="D159" s="211" t="s">
        <v>362</v>
      </c>
      <c r="E159" s="5">
        <v>3</v>
      </c>
      <c r="F159" s="211" t="s">
        <v>361</v>
      </c>
      <c r="G159" s="5"/>
      <c r="H159" s="5" t="s">
        <v>29</v>
      </c>
      <c r="I159" s="221">
        <v>0</v>
      </c>
      <c r="J159" s="221">
        <v>0</v>
      </c>
      <c r="K159" s="6" t="e">
        <f t="shared" si="49"/>
        <v>#DIV/0!</v>
      </c>
      <c r="L159" s="5"/>
      <c r="M159" s="211" t="s">
        <v>29</v>
      </c>
      <c r="N159" s="8">
        <v>0</v>
      </c>
      <c r="O159" s="8">
        <v>0</v>
      </c>
      <c r="P159" s="9" t="e">
        <f t="shared" si="50"/>
        <v>#DIV/0!</v>
      </c>
      <c r="Q159" s="8"/>
      <c r="R159" s="8" t="s">
        <v>29</v>
      </c>
      <c r="S159" s="8"/>
      <c r="T159" s="8"/>
      <c r="U159" s="9" t="e">
        <f t="shared" si="51"/>
        <v>#DIV/0!</v>
      </c>
      <c r="V159" s="8"/>
      <c r="W159" s="8" t="s">
        <v>29</v>
      </c>
      <c r="X159" s="8"/>
      <c r="Y159" s="8"/>
      <c r="Z159" s="9" t="e">
        <f t="shared" si="52"/>
        <v>#DIV/0!</v>
      </c>
      <c r="AA159" s="8"/>
      <c r="AB159" s="8" t="s">
        <v>29</v>
      </c>
      <c r="AC159" s="8">
        <v>0</v>
      </c>
      <c r="AD159" s="8">
        <v>0</v>
      </c>
      <c r="AE159" s="9" t="e">
        <f t="shared" si="53"/>
        <v>#DIV/0!</v>
      </c>
      <c r="AF159" s="8"/>
      <c r="AG159" s="8" t="s">
        <v>29</v>
      </c>
      <c r="AH159" s="8"/>
      <c r="AI159" s="8"/>
      <c r="AJ159" s="9" t="e">
        <f t="shared" si="54"/>
        <v>#DIV/0!</v>
      </c>
      <c r="AK159" s="8"/>
      <c r="AL159" s="8" t="s">
        <v>29</v>
      </c>
      <c r="AM159" s="8">
        <v>0</v>
      </c>
      <c r="AN159" s="8">
        <v>0</v>
      </c>
      <c r="AO159" s="9" t="e">
        <f t="shared" si="55"/>
        <v>#DIV/0!</v>
      </c>
      <c r="AP159" s="8"/>
      <c r="AQ159" s="8" t="s">
        <v>29</v>
      </c>
      <c r="AR159" s="8">
        <v>0</v>
      </c>
      <c r="AS159" s="8">
        <v>0</v>
      </c>
      <c r="AT159" s="9" t="e">
        <f t="shared" si="56"/>
        <v>#DIV/0!</v>
      </c>
      <c r="AU159" s="8"/>
      <c r="AV159" s="8" t="s">
        <v>29</v>
      </c>
      <c r="AW159" s="8">
        <v>0</v>
      </c>
      <c r="AX159" s="8">
        <v>0</v>
      </c>
      <c r="AY159" s="9" t="e">
        <f t="shared" si="65"/>
        <v>#DIV/0!</v>
      </c>
      <c r="AZ159" s="51">
        <v>10</v>
      </c>
      <c r="BA159" s="8"/>
      <c r="BB159" s="8">
        <v>778</v>
      </c>
      <c r="BC159" s="8">
        <v>778</v>
      </c>
      <c r="BD159" s="9">
        <f t="shared" si="58"/>
        <v>1</v>
      </c>
      <c r="BE159" s="8"/>
      <c r="BF159" s="8" t="s">
        <v>29</v>
      </c>
      <c r="BG159" s="8"/>
      <c r="BH159" s="8"/>
      <c r="BI159" s="9" t="e">
        <f t="shared" si="59"/>
        <v>#DIV/0!</v>
      </c>
      <c r="BJ159" s="8"/>
      <c r="BK159" s="8" t="s">
        <v>29</v>
      </c>
      <c r="BL159" s="8">
        <v>0</v>
      </c>
      <c r="BM159" s="8">
        <v>0</v>
      </c>
      <c r="BN159" s="9" t="e">
        <f t="shared" si="60"/>
        <v>#DIV/0!</v>
      </c>
      <c r="BO159" s="8"/>
      <c r="BP159" s="8" t="s">
        <v>29</v>
      </c>
      <c r="BQ159" s="8">
        <v>0</v>
      </c>
      <c r="BR159" s="8">
        <v>0</v>
      </c>
      <c r="BS159" s="9" t="e">
        <f t="shared" si="61"/>
        <v>#DIV/0!</v>
      </c>
      <c r="BT159" s="8"/>
      <c r="BU159" s="8" t="s">
        <v>29</v>
      </c>
      <c r="BV159" s="8"/>
      <c r="BW159" s="8"/>
      <c r="BX159" s="10" t="e">
        <f t="shared" si="62"/>
        <v>#DIV/0!</v>
      </c>
      <c r="BY159" s="8"/>
      <c r="BZ159" s="8" t="s">
        <v>29</v>
      </c>
      <c r="CA159" s="8"/>
      <c r="CB159" s="8"/>
      <c r="CC159" s="10" t="e">
        <f t="shared" si="63"/>
        <v>#DIV/0!</v>
      </c>
      <c r="CD159" s="8"/>
      <c r="CE159" s="8" t="s">
        <v>29</v>
      </c>
      <c r="CF159" s="8"/>
      <c r="CG159" s="8"/>
      <c r="CH159" s="10" t="e">
        <f t="shared" si="64"/>
        <v>#DIV/0!</v>
      </c>
    </row>
    <row r="160" spans="1:86" ht="12.75">
      <c r="A160" s="5">
        <v>41</v>
      </c>
      <c r="B160" s="5">
        <v>2014</v>
      </c>
      <c r="C160" s="5" t="s">
        <v>373</v>
      </c>
      <c r="D160" s="211" t="s">
        <v>302</v>
      </c>
      <c r="E160" s="5">
        <v>1</v>
      </c>
      <c r="F160" s="211" t="s">
        <v>374</v>
      </c>
      <c r="G160" s="125">
        <v>1</v>
      </c>
      <c r="H160" s="5"/>
      <c r="I160" s="7">
        <v>403</v>
      </c>
      <c r="J160" s="7">
        <v>403</v>
      </c>
      <c r="K160" s="6">
        <f t="shared" si="49"/>
        <v>1</v>
      </c>
      <c r="L160" s="5"/>
      <c r="M160" s="211" t="s">
        <v>29</v>
      </c>
      <c r="N160" s="8"/>
      <c r="O160" s="8"/>
      <c r="P160" s="9" t="e">
        <f t="shared" si="50"/>
        <v>#DIV/0!</v>
      </c>
      <c r="Q160" s="8"/>
      <c r="R160" s="8" t="s">
        <v>29</v>
      </c>
      <c r="S160" s="8"/>
      <c r="T160" s="8"/>
      <c r="U160" s="9" t="e">
        <f t="shared" si="51"/>
        <v>#DIV/0!</v>
      </c>
      <c r="V160" s="8"/>
      <c r="W160" s="8" t="s">
        <v>29</v>
      </c>
      <c r="X160" s="8"/>
      <c r="Y160" s="8"/>
      <c r="Z160" s="9" t="e">
        <f t="shared" si="52"/>
        <v>#DIV/0!</v>
      </c>
      <c r="AA160" s="8"/>
      <c r="AB160" s="8" t="s">
        <v>29</v>
      </c>
      <c r="AC160" s="8"/>
      <c r="AD160" s="8"/>
      <c r="AE160" s="9" t="e">
        <f t="shared" si="53"/>
        <v>#DIV/0!</v>
      </c>
      <c r="AF160" s="8"/>
      <c r="AG160" s="8" t="s">
        <v>29</v>
      </c>
      <c r="AH160" s="8"/>
      <c r="AI160" s="8"/>
      <c r="AJ160" s="9" t="e">
        <f t="shared" si="54"/>
        <v>#DIV/0!</v>
      </c>
      <c r="AK160" s="51">
        <v>7</v>
      </c>
      <c r="AL160" s="8"/>
      <c r="AM160" s="8">
        <v>36</v>
      </c>
      <c r="AN160" s="8">
        <v>19</v>
      </c>
      <c r="AO160" s="9">
        <f t="shared" si="55"/>
        <v>1.894736842105263</v>
      </c>
      <c r="AP160" s="8"/>
      <c r="AQ160" s="8" t="s">
        <v>29</v>
      </c>
      <c r="AR160" s="8"/>
      <c r="AS160" s="8"/>
      <c r="AT160" s="9" t="e">
        <f t="shared" si="56"/>
        <v>#DIV/0!</v>
      </c>
      <c r="AU160" s="8"/>
      <c r="AV160" s="8" t="s">
        <v>29</v>
      </c>
      <c r="AW160" s="8"/>
      <c r="AX160" s="8"/>
      <c r="AY160" s="9" t="e">
        <f t="shared" si="65"/>
        <v>#DIV/0!</v>
      </c>
      <c r="AZ160" s="51">
        <v>10</v>
      </c>
      <c r="BA160" s="8"/>
      <c r="BB160" s="8">
        <v>48</v>
      </c>
      <c r="BC160" s="8">
        <v>48</v>
      </c>
      <c r="BD160" s="9">
        <f t="shared" si="58"/>
        <v>1</v>
      </c>
      <c r="BE160" s="8"/>
      <c r="BF160" s="8" t="s">
        <v>29</v>
      </c>
      <c r="BG160" s="8"/>
      <c r="BH160" s="8"/>
      <c r="BI160" s="9" t="e">
        <f t="shared" si="59"/>
        <v>#DIV/0!</v>
      </c>
      <c r="BJ160" s="8"/>
      <c r="BK160" s="8" t="s">
        <v>29</v>
      </c>
      <c r="BL160" s="8"/>
      <c r="BM160" s="8"/>
      <c r="BN160" s="9" t="e">
        <f t="shared" si="60"/>
        <v>#DIV/0!</v>
      </c>
      <c r="BO160" s="8"/>
      <c r="BP160" s="8" t="s">
        <v>29</v>
      </c>
      <c r="BQ160" s="8"/>
      <c r="BR160" s="8"/>
      <c r="BS160" s="9" t="e">
        <f t="shared" si="61"/>
        <v>#DIV/0!</v>
      </c>
      <c r="BT160" s="8"/>
      <c r="BU160" s="8" t="s">
        <v>29</v>
      </c>
      <c r="BV160" s="8"/>
      <c r="BW160" s="8"/>
      <c r="BX160" s="10" t="e">
        <f t="shared" si="62"/>
        <v>#DIV/0!</v>
      </c>
      <c r="BY160" s="8"/>
      <c r="BZ160" s="8" t="s">
        <v>29</v>
      </c>
      <c r="CA160" s="8"/>
      <c r="CB160" s="8"/>
      <c r="CC160" s="10" t="e">
        <f t="shared" si="63"/>
        <v>#DIV/0!</v>
      </c>
      <c r="CD160" s="8"/>
      <c r="CE160" s="8" t="s">
        <v>29</v>
      </c>
      <c r="CF160" s="8"/>
      <c r="CG160" s="8"/>
      <c r="CH160" s="10" t="e">
        <f t="shared" si="64"/>
        <v>#DIV/0!</v>
      </c>
    </row>
    <row r="161" spans="1:86" ht="12.75">
      <c r="A161" s="5">
        <v>41</v>
      </c>
      <c r="B161" s="5">
        <v>2015</v>
      </c>
      <c r="C161" s="5" t="s">
        <v>382</v>
      </c>
      <c r="D161" s="211" t="s">
        <v>302</v>
      </c>
      <c r="E161" s="5">
        <v>1</v>
      </c>
      <c r="F161" s="211" t="s">
        <v>381</v>
      </c>
      <c r="G161" s="125">
        <v>1</v>
      </c>
      <c r="H161" s="5"/>
      <c r="I161" s="221">
        <v>45</v>
      </c>
      <c r="J161" s="221">
        <v>45</v>
      </c>
      <c r="K161" s="6">
        <f t="shared" si="49"/>
        <v>1</v>
      </c>
      <c r="L161" s="5">
        <v>2</v>
      </c>
      <c r="M161" s="211"/>
      <c r="N161" s="8">
        <v>40</v>
      </c>
      <c r="O161" s="8">
        <v>2</v>
      </c>
      <c r="P161" s="9">
        <f t="shared" si="50"/>
        <v>20</v>
      </c>
      <c r="Q161" s="8"/>
      <c r="R161" s="8" t="s">
        <v>29</v>
      </c>
      <c r="S161" s="8"/>
      <c r="T161" s="8"/>
      <c r="U161" s="9" t="e">
        <f t="shared" si="51"/>
        <v>#DIV/0!</v>
      </c>
      <c r="V161" s="8"/>
      <c r="W161" s="8" t="s">
        <v>29</v>
      </c>
      <c r="X161" s="8"/>
      <c r="Y161" s="8"/>
      <c r="Z161" s="9" t="e">
        <f t="shared" si="52"/>
        <v>#DIV/0!</v>
      </c>
      <c r="AA161" s="8"/>
      <c r="AB161" s="8" t="s">
        <v>29</v>
      </c>
      <c r="AC161" s="8">
        <v>0</v>
      </c>
      <c r="AD161" s="8">
        <v>0</v>
      </c>
      <c r="AE161" s="9" t="e">
        <f t="shared" si="53"/>
        <v>#DIV/0!</v>
      </c>
      <c r="AF161" s="8"/>
      <c r="AG161" s="8" t="s">
        <v>29</v>
      </c>
      <c r="AH161" s="8"/>
      <c r="AI161" s="8"/>
      <c r="AJ161" s="9" t="e">
        <f t="shared" si="54"/>
        <v>#DIV/0!</v>
      </c>
      <c r="AK161" s="8"/>
      <c r="AL161" s="8" t="s">
        <v>29</v>
      </c>
      <c r="AM161" s="8">
        <v>18</v>
      </c>
      <c r="AN161" s="8">
        <v>18</v>
      </c>
      <c r="AO161" s="9">
        <f t="shared" si="55"/>
        <v>1</v>
      </c>
      <c r="AP161" s="8"/>
      <c r="AQ161" s="8" t="s">
        <v>29</v>
      </c>
      <c r="AR161" s="8">
        <v>0</v>
      </c>
      <c r="AS161" s="8">
        <v>0</v>
      </c>
      <c r="AT161" s="9" t="e">
        <f t="shared" si="56"/>
        <v>#DIV/0!</v>
      </c>
      <c r="AU161" s="8"/>
      <c r="AV161" s="8" t="s">
        <v>29</v>
      </c>
      <c r="AW161" s="8"/>
      <c r="AX161" s="8"/>
      <c r="AY161" s="9" t="e">
        <f t="shared" si="65"/>
        <v>#DIV/0!</v>
      </c>
      <c r="AZ161" s="8"/>
      <c r="BA161" s="8" t="s">
        <v>29</v>
      </c>
      <c r="BB161" s="8">
        <v>0</v>
      </c>
      <c r="BC161" s="8">
        <v>0</v>
      </c>
      <c r="BD161" s="9" t="e">
        <f t="shared" si="58"/>
        <v>#DIV/0!</v>
      </c>
      <c r="BE161" s="8"/>
      <c r="BF161" s="8" t="s">
        <v>29</v>
      </c>
      <c r="BG161" s="8"/>
      <c r="BH161" s="8"/>
      <c r="BI161" s="9" t="e">
        <f t="shared" si="59"/>
        <v>#DIV/0!</v>
      </c>
      <c r="BJ161" s="8"/>
      <c r="BK161" s="8" t="s">
        <v>29</v>
      </c>
      <c r="BL161" s="8"/>
      <c r="BM161" s="8"/>
      <c r="BN161" s="9" t="e">
        <f t="shared" si="60"/>
        <v>#DIV/0!</v>
      </c>
      <c r="BO161" s="8"/>
      <c r="BP161" s="8" t="s">
        <v>29</v>
      </c>
      <c r="BQ161" s="8">
        <v>0</v>
      </c>
      <c r="BR161" s="8">
        <v>0</v>
      </c>
      <c r="BS161" s="9" t="e">
        <f t="shared" si="61"/>
        <v>#DIV/0!</v>
      </c>
      <c r="BT161" s="8"/>
      <c r="BU161" s="8" t="s">
        <v>29</v>
      </c>
      <c r="BV161" s="8"/>
      <c r="BW161" s="8"/>
      <c r="BX161" s="10" t="e">
        <f t="shared" si="62"/>
        <v>#DIV/0!</v>
      </c>
      <c r="BY161" s="8"/>
      <c r="BZ161" s="8" t="s">
        <v>29</v>
      </c>
      <c r="CA161" s="8"/>
      <c r="CB161" s="8"/>
      <c r="CC161" s="10" t="e">
        <f t="shared" si="63"/>
        <v>#DIV/0!</v>
      </c>
      <c r="CD161" s="8"/>
      <c r="CE161" s="8" t="s">
        <v>29</v>
      </c>
      <c r="CF161" s="8"/>
      <c r="CG161" s="8"/>
      <c r="CH161" s="10" t="e">
        <f t="shared" si="64"/>
        <v>#DIV/0!</v>
      </c>
    </row>
    <row r="162" spans="1:86" ht="12.75">
      <c r="A162" s="5">
        <v>41</v>
      </c>
      <c r="B162" s="5">
        <v>2015</v>
      </c>
      <c r="C162" s="5" t="s">
        <v>380</v>
      </c>
      <c r="D162" s="211" t="s">
        <v>379</v>
      </c>
      <c r="E162" s="5"/>
      <c r="F162" s="211" t="s">
        <v>378</v>
      </c>
      <c r="G162" s="5"/>
      <c r="H162" s="5" t="s">
        <v>29</v>
      </c>
      <c r="I162" s="221">
        <v>0</v>
      </c>
      <c r="J162" s="221">
        <v>0</v>
      </c>
      <c r="K162" s="6"/>
      <c r="L162" s="5"/>
      <c r="M162" s="211" t="s">
        <v>29</v>
      </c>
      <c r="N162" s="8">
        <v>0</v>
      </c>
      <c r="O162" s="8">
        <v>0</v>
      </c>
      <c r="P162" s="9" t="e">
        <f t="shared" si="50"/>
        <v>#DIV/0!</v>
      </c>
      <c r="Q162" s="8"/>
      <c r="R162" s="8" t="s">
        <v>29</v>
      </c>
      <c r="S162" s="8"/>
      <c r="T162" s="8"/>
      <c r="U162" s="9"/>
      <c r="V162" s="8"/>
      <c r="W162" s="8" t="s">
        <v>29</v>
      </c>
      <c r="X162" s="8"/>
      <c r="Y162" s="8"/>
      <c r="Z162" s="9"/>
      <c r="AA162" s="8"/>
      <c r="AB162" s="8" t="s">
        <v>29</v>
      </c>
      <c r="AC162" s="8">
        <v>0</v>
      </c>
      <c r="AD162" s="8">
        <v>0</v>
      </c>
      <c r="AE162" s="9" t="e">
        <f t="shared" si="53"/>
        <v>#DIV/0!</v>
      </c>
      <c r="AF162" s="8"/>
      <c r="AG162" s="8" t="s">
        <v>29</v>
      </c>
      <c r="AH162" s="8"/>
      <c r="AI162" s="8"/>
      <c r="AJ162" s="9"/>
      <c r="AK162" s="8"/>
      <c r="AL162" s="8" t="s">
        <v>29</v>
      </c>
      <c r="AM162" s="8">
        <v>0</v>
      </c>
      <c r="AN162" s="8">
        <v>0</v>
      </c>
      <c r="AO162" s="9"/>
      <c r="AP162" s="39">
        <v>8</v>
      </c>
      <c r="AQ162" s="8"/>
      <c r="AR162" s="8">
        <v>18</v>
      </c>
      <c r="AS162" s="8">
        <v>9</v>
      </c>
      <c r="AT162" s="9">
        <f t="shared" si="56"/>
        <v>2</v>
      </c>
      <c r="AU162" s="8"/>
      <c r="AV162" s="8" t="s">
        <v>29</v>
      </c>
      <c r="AW162" s="8"/>
      <c r="AX162" s="8"/>
      <c r="AY162" s="9"/>
      <c r="AZ162" s="8"/>
      <c r="BA162" s="8" t="s">
        <v>29</v>
      </c>
      <c r="BB162" s="8">
        <v>0</v>
      </c>
      <c r="BC162" s="8">
        <v>0</v>
      </c>
      <c r="BD162" s="9" t="e">
        <f t="shared" si="58"/>
        <v>#DIV/0!</v>
      </c>
      <c r="BE162" s="8"/>
      <c r="BF162" s="8" t="s">
        <v>29</v>
      </c>
      <c r="BG162" s="8"/>
      <c r="BH162" s="8"/>
      <c r="BI162" s="9"/>
      <c r="BJ162" s="8"/>
      <c r="BK162" s="8" t="s">
        <v>29</v>
      </c>
      <c r="BL162" s="8"/>
      <c r="BM162" s="8"/>
      <c r="BN162" s="9" t="e">
        <f t="shared" si="60"/>
        <v>#DIV/0!</v>
      </c>
      <c r="BO162" s="39">
        <v>13</v>
      </c>
      <c r="BP162" s="8"/>
      <c r="BQ162" s="8">
        <v>55</v>
      </c>
      <c r="BR162" s="8">
        <v>2</v>
      </c>
      <c r="BS162" s="9">
        <f t="shared" si="61"/>
        <v>27.5</v>
      </c>
      <c r="BT162" s="8"/>
      <c r="BU162" s="8" t="s">
        <v>29</v>
      </c>
      <c r="BV162" s="8"/>
      <c r="BW162" s="8"/>
      <c r="BX162" s="10" t="e">
        <f t="shared" si="62"/>
        <v>#DIV/0!</v>
      </c>
      <c r="BY162" s="8"/>
      <c r="BZ162" s="8" t="s">
        <v>29</v>
      </c>
      <c r="CA162" s="8"/>
      <c r="CB162" s="8"/>
      <c r="CC162" s="10" t="e">
        <f t="shared" si="63"/>
        <v>#DIV/0!</v>
      </c>
      <c r="CD162" s="8"/>
      <c r="CE162" s="8" t="s">
        <v>29</v>
      </c>
      <c r="CF162" s="8"/>
      <c r="CG162" s="8"/>
      <c r="CH162" s="10" t="e">
        <f t="shared" si="64"/>
        <v>#DIV/0!</v>
      </c>
    </row>
    <row r="163" spans="1:86" ht="12.75">
      <c r="A163" s="5">
        <v>41</v>
      </c>
      <c r="B163" s="5">
        <v>2015</v>
      </c>
      <c r="C163" s="5" t="s">
        <v>377</v>
      </c>
      <c r="D163" s="211" t="s">
        <v>376</v>
      </c>
      <c r="E163" s="5"/>
      <c r="F163" s="211" t="s">
        <v>375</v>
      </c>
      <c r="G163" s="5"/>
      <c r="H163" s="5" t="s">
        <v>29</v>
      </c>
      <c r="I163" s="221">
        <v>0</v>
      </c>
      <c r="J163" s="221">
        <v>0</v>
      </c>
      <c r="K163" s="6"/>
      <c r="L163" s="5"/>
      <c r="M163" s="211" t="s">
        <v>29</v>
      </c>
      <c r="N163" s="8">
        <v>0</v>
      </c>
      <c r="O163" s="8">
        <v>0</v>
      </c>
      <c r="P163" s="9" t="e">
        <f t="shared" si="50"/>
        <v>#DIV/0!</v>
      </c>
      <c r="Q163" s="8"/>
      <c r="R163" s="8" t="s">
        <v>29</v>
      </c>
      <c r="S163" s="8"/>
      <c r="T163" s="8"/>
      <c r="U163" s="9"/>
      <c r="V163" s="8"/>
      <c r="W163" s="8" t="s">
        <v>29</v>
      </c>
      <c r="X163" s="8"/>
      <c r="Y163" s="8"/>
      <c r="Z163" s="9"/>
      <c r="AA163" s="8"/>
      <c r="AB163" s="8" t="s">
        <v>29</v>
      </c>
      <c r="AC163" s="8">
        <v>0</v>
      </c>
      <c r="AD163" s="8">
        <v>0</v>
      </c>
      <c r="AE163" s="9" t="e">
        <f t="shared" si="53"/>
        <v>#DIV/0!</v>
      </c>
      <c r="AF163" s="8"/>
      <c r="AG163" s="8" t="s">
        <v>29</v>
      </c>
      <c r="AH163" s="8"/>
      <c r="AI163" s="8"/>
      <c r="AJ163" s="9"/>
      <c r="AK163" s="8"/>
      <c r="AL163" s="8" t="s">
        <v>29</v>
      </c>
      <c r="AM163" s="8">
        <v>0</v>
      </c>
      <c r="AN163" s="8">
        <v>0</v>
      </c>
      <c r="AO163" s="9"/>
      <c r="AP163" s="8"/>
      <c r="AQ163" s="8" t="s">
        <v>29</v>
      </c>
      <c r="AR163" s="8">
        <v>0</v>
      </c>
      <c r="AS163" s="8">
        <v>0</v>
      </c>
      <c r="AT163" s="9" t="e">
        <f t="shared" si="56"/>
        <v>#DIV/0!</v>
      </c>
      <c r="AU163" s="8"/>
      <c r="AV163" s="8" t="s">
        <v>29</v>
      </c>
      <c r="AW163" s="8"/>
      <c r="AX163" s="8"/>
      <c r="AY163" s="9"/>
      <c r="AZ163" s="51">
        <v>10</v>
      </c>
      <c r="BA163" s="8"/>
      <c r="BB163" s="8">
        <v>90</v>
      </c>
      <c r="BC163" s="8">
        <v>90</v>
      </c>
      <c r="BD163" s="9">
        <f t="shared" si="58"/>
        <v>1</v>
      </c>
      <c r="BE163" s="8"/>
      <c r="BF163" s="8" t="s">
        <v>29</v>
      </c>
      <c r="BG163" s="8"/>
      <c r="BH163" s="8"/>
      <c r="BI163" s="9"/>
      <c r="BJ163" s="8"/>
      <c r="BK163" s="8" t="s">
        <v>29</v>
      </c>
      <c r="BL163" s="8"/>
      <c r="BM163" s="8"/>
      <c r="BN163" s="9" t="e">
        <f t="shared" si="60"/>
        <v>#DIV/0!</v>
      </c>
      <c r="BO163" s="8"/>
      <c r="BP163" s="8" t="s">
        <v>29</v>
      </c>
      <c r="BQ163" s="8">
        <v>0</v>
      </c>
      <c r="BR163" s="8">
        <v>0</v>
      </c>
      <c r="BS163" s="9" t="e">
        <f t="shared" si="61"/>
        <v>#DIV/0!</v>
      </c>
      <c r="BT163" s="8"/>
      <c r="BU163" s="8" t="s">
        <v>29</v>
      </c>
      <c r="BV163" s="8"/>
      <c r="BW163" s="8"/>
      <c r="BX163" s="10" t="e">
        <f t="shared" si="62"/>
        <v>#DIV/0!</v>
      </c>
      <c r="BY163" s="8"/>
      <c r="BZ163" s="8" t="s">
        <v>29</v>
      </c>
      <c r="CA163" s="8"/>
      <c r="CB163" s="8"/>
      <c r="CC163" s="10" t="e">
        <f t="shared" si="63"/>
        <v>#DIV/0!</v>
      </c>
      <c r="CD163" s="8"/>
      <c r="CE163" s="8" t="s">
        <v>29</v>
      </c>
      <c r="CF163" s="8"/>
      <c r="CG163" s="8"/>
      <c r="CH163" s="10" t="e">
        <f t="shared" si="64"/>
        <v>#DIV/0!</v>
      </c>
    </row>
    <row r="164" spans="1:86" ht="12.75">
      <c r="A164" s="20"/>
      <c r="B164" s="21"/>
      <c r="C164" s="21"/>
      <c r="E164" s="34"/>
      <c r="G164" s="34"/>
      <c r="J164" s="34"/>
      <c r="L164" s="34"/>
      <c r="N164" s="34"/>
      <c r="CD164" s="45"/>
      <c r="CE164" s="45"/>
      <c r="CF164" s="45"/>
      <c r="CG164" s="45"/>
      <c r="CH164" s="30"/>
    </row>
    <row r="165" spans="1:86" ht="12.75">
      <c r="A165" s="20"/>
      <c r="B165" s="21"/>
      <c r="C165" s="21"/>
      <c r="E165" s="34"/>
      <c r="G165" s="34"/>
      <c r="J165" s="34"/>
      <c r="L165" s="34"/>
      <c r="N165" s="34"/>
      <c r="CD165" s="45"/>
      <c r="CE165" s="45"/>
      <c r="CF165" s="45"/>
      <c r="CG165" s="45"/>
      <c r="CH165" s="30"/>
    </row>
    <row r="166" spans="1:86" ht="12.75">
      <c r="A166" s="20"/>
      <c r="B166" s="21"/>
      <c r="C166" s="21"/>
      <c r="E166" s="34"/>
      <c r="G166" s="34"/>
      <c r="J166" s="34"/>
      <c r="L166" s="34"/>
      <c r="N166" s="34"/>
      <c r="CD166" s="45"/>
      <c r="CE166" s="45"/>
      <c r="CF166" s="45"/>
      <c r="CG166" s="45"/>
      <c r="CH166" s="30"/>
    </row>
    <row r="167" spans="1:86" ht="12.75">
      <c r="A167" s="20"/>
      <c r="B167" s="21"/>
      <c r="C167" s="21"/>
      <c r="E167" s="34"/>
      <c r="G167" s="34"/>
      <c r="J167" s="34"/>
      <c r="L167" s="34"/>
      <c r="N167" s="34"/>
      <c r="CD167" s="45"/>
      <c r="CE167" s="45"/>
      <c r="CF167" s="45"/>
      <c r="CG167" s="45"/>
      <c r="CH167" s="30"/>
    </row>
    <row r="168" spans="1:86" ht="12.75">
      <c r="A168" s="20"/>
      <c r="B168" s="21"/>
      <c r="C168" s="21"/>
      <c r="E168" s="34"/>
      <c r="G168" s="34"/>
      <c r="J168" s="34"/>
      <c r="L168" s="34"/>
      <c r="N168" s="34"/>
      <c r="CD168" s="45"/>
      <c r="CE168" s="45"/>
      <c r="CF168" s="45"/>
      <c r="CG168" s="45"/>
      <c r="CH168" s="30"/>
    </row>
    <row r="169" spans="1:86" ht="12.75">
      <c r="A169" s="20"/>
      <c r="B169" s="21"/>
      <c r="C169" s="21"/>
      <c r="E169" s="34"/>
      <c r="G169" s="34"/>
      <c r="J169" s="34"/>
      <c r="L169" s="34"/>
      <c r="N169" s="34"/>
      <c r="CD169" s="45"/>
      <c r="CE169" s="45"/>
      <c r="CF169" s="45"/>
      <c r="CG169" s="45"/>
      <c r="CH169" s="30"/>
    </row>
    <row r="170" spans="1:86" ht="12.75">
      <c r="A170" s="20"/>
      <c r="B170" s="21"/>
      <c r="C170" s="21"/>
      <c r="E170" s="34"/>
      <c r="G170" s="34"/>
      <c r="J170" s="34"/>
      <c r="L170" s="34"/>
      <c r="N170" s="34"/>
      <c r="CD170" s="45"/>
      <c r="CE170" s="45"/>
      <c r="CF170" s="45"/>
      <c r="CG170" s="45"/>
      <c r="CH170" s="30"/>
    </row>
    <row r="171" spans="1:86" ht="12.75">
      <c r="A171" s="20"/>
      <c r="B171" s="21"/>
      <c r="C171" s="21"/>
      <c r="E171" s="34"/>
      <c r="G171" s="34"/>
      <c r="J171" s="34"/>
      <c r="L171" s="34"/>
      <c r="N171" s="34"/>
      <c r="CD171" s="45"/>
      <c r="CE171" s="45"/>
      <c r="CF171" s="45"/>
      <c r="CG171" s="45"/>
      <c r="CH171" s="30"/>
    </row>
    <row r="172" spans="1:86" ht="12.75">
      <c r="A172" s="20"/>
      <c r="B172" s="21"/>
      <c r="C172" s="21"/>
      <c r="E172" s="34"/>
      <c r="G172" s="34"/>
      <c r="J172" s="34"/>
      <c r="L172" s="34"/>
      <c r="N172" s="34"/>
      <c r="CD172" s="45"/>
      <c r="CE172" s="45"/>
      <c r="CF172" s="45"/>
      <c r="CG172" s="45"/>
      <c r="CH172" s="30"/>
    </row>
    <row r="173" spans="1:86" ht="12.75">
      <c r="A173" s="20"/>
      <c r="B173" s="21"/>
      <c r="C173" s="21"/>
      <c r="E173" s="34"/>
      <c r="G173" s="34"/>
      <c r="J173" s="34"/>
      <c r="L173" s="34"/>
      <c r="N173" s="34"/>
      <c r="CD173" s="45"/>
      <c r="CE173" s="45"/>
      <c r="CF173" s="45"/>
      <c r="CG173" s="45"/>
      <c r="CH173" s="30"/>
    </row>
    <row r="174" spans="1:86" ht="12.75">
      <c r="A174" s="20"/>
      <c r="B174" s="21"/>
      <c r="C174" s="21"/>
      <c r="E174" s="34"/>
      <c r="G174" s="34"/>
      <c r="J174" s="34"/>
      <c r="L174" s="34"/>
      <c r="N174" s="34"/>
      <c r="CD174" s="45"/>
      <c r="CE174" s="45"/>
      <c r="CF174" s="45"/>
      <c r="CG174" s="45"/>
      <c r="CH174" s="30"/>
    </row>
    <row r="175" spans="1:86" ht="12.75">
      <c r="A175" s="20"/>
      <c r="B175" s="21"/>
      <c r="C175" s="21"/>
      <c r="E175" s="34"/>
      <c r="G175" s="34"/>
      <c r="J175" s="34"/>
      <c r="L175" s="34"/>
      <c r="N175" s="34"/>
      <c r="CD175" s="45"/>
      <c r="CE175" s="45"/>
      <c r="CF175" s="45"/>
      <c r="CG175" s="45"/>
      <c r="CH175" s="30"/>
    </row>
    <row r="176" spans="1:86" ht="12.75">
      <c r="A176" s="20"/>
      <c r="B176" s="21"/>
      <c r="C176" s="21"/>
      <c r="E176" s="34"/>
      <c r="G176" s="34"/>
      <c r="J176" s="34"/>
      <c r="L176" s="34"/>
      <c r="N176" s="34"/>
      <c r="CD176" s="45"/>
      <c r="CE176" s="45"/>
      <c r="CF176" s="45"/>
      <c r="CG176" s="45"/>
      <c r="CH176" s="30"/>
    </row>
    <row r="177" spans="1:86" ht="12.75">
      <c r="A177" s="20"/>
      <c r="B177" s="21"/>
      <c r="C177" s="21"/>
      <c r="E177" s="34"/>
      <c r="G177" s="34"/>
      <c r="J177" s="34"/>
      <c r="L177" s="34"/>
      <c r="N177" s="34"/>
      <c r="CD177" s="45"/>
      <c r="CE177" s="45"/>
      <c r="CF177" s="45"/>
      <c r="CG177" s="45"/>
      <c r="CH177" s="30"/>
    </row>
    <row r="178" spans="1:86" ht="12.75">
      <c r="A178" s="20"/>
      <c r="B178" s="21"/>
      <c r="C178" s="21"/>
      <c r="E178" s="34"/>
      <c r="G178" s="34"/>
      <c r="J178" s="34"/>
      <c r="L178" s="34"/>
      <c r="N178" s="34"/>
      <c r="CD178" s="45"/>
      <c r="CE178" s="45"/>
      <c r="CF178" s="45"/>
      <c r="CG178" s="45"/>
      <c r="CH178" s="30"/>
    </row>
    <row r="179" spans="1:86" ht="12.75">
      <c r="A179" s="20"/>
      <c r="B179" s="21"/>
      <c r="C179" s="21"/>
      <c r="E179" s="34"/>
      <c r="G179" s="34"/>
      <c r="J179" s="34"/>
      <c r="L179" s="34"/>
      <c r="N179" s="34"/>
      <c r="CD179" s="45"/>
      <c r="CE179" s="45"/>
      <c r="CF179" s="45"/>
      <c r="CG179" s="45"/>
      <c r="CH179" s="30"/>
    </row>
    <row r="180" spans="1:86" ht="12.75">
      <c r="A180" s="20"/>
      <c r="B180" s="21"/>
      <c r="C180" s="21"/>
      <c r="E180" s="34"/>
      <c r="G180" s="34"/>
      <c r="J180" s="34"/>
      <c r="L180" s="34"/>
      <c r="N180" s="34"/>
      <c r="CD180" s="45"/>
      <c r="CE180" s="45"/>
      <c r="CF180" s="45"/>
      <c r="CG180" s="45"/>
      <c r="CH180" s="30"/>
    </row>
    <row r="181" spans="1:86" ht="12.75">
      <c r="A181" s="20"/>
      <c r="B181" s="21"/>
      <c r="C181" s="21"/>
      <c r="E181" s="34"/>
      <c r="G181" s="34"/>
      <c r="J181" s="34"/>
      <c r="L181" s="34"/>
      <c r="N181" s="34"/>
      <c r="CD181" s="45"/>
      <c r="CE181" s="45"/>
      <c r="CF181" s="45"/>
      <c r="CG181" s="45"/>
      <c r="CH181" s="30"/>
    </row>
    <row r="182" spans="1:86" ht="12.75">
      <c r="A182" s="20"/>
      <c r="B182" s="21"/>
      <c r="C182" s="21"/>
      <c r="E182" s="34"/>
      <c r="G182" s="34"/>
      <c r="J182" s="34"/>
      <c r="L182" s="34"/>
      <c r="N182" s="34"/>
      <c r="CD182" s="45"/>
      <c r="CE182" s="45"/>
      <c r="CF182" s="45"/>
      <c r="CG182" s="45"/>
      <c r="CH182" s="30"/>
    </row>
    <row r="183" spans="1:86" ht="12.75">
      <c r="A183" s="20"/>
      <c r="B183" s="21"/>
      <c r="C183" s="21"/>
      <c r="E183" s="34"/>
      <c r="G183" s="34"/>
      <c r="J183" s="34"/>
      <c r="L183" s="34"/>
      <c r="N183" s="34"/>
      <c r="CD183" s="45"/>
      <c r="CE183" s="45"/>
      <c r="CF183" s="45"/>
      <c r="CG183" s="45"/>
      <c r="CH183" s="30"/>
    </row>
    <row r="184" spans="1:86" ht="12.75">
      <c r="A184" s="20"/>
      <c r="B184" s="21"/>
      <c r="C184" s="21"/>
      <c r="E184" s="34"/>
      <c r="G184" s="34"/>
      <c r="J184" s="34"/>
      <c r="L184" s="34"/>
      <c r="N184" s="34"/>
      <c r="CD184" s="45"/>
      <c r="CE184" s="45"/>
      <c r="CF184" s="45"/>
      <c r="CG184" s="45"/>
      <c r="CH184" s="30"/>
    </row>
    <row r="185" spans="1:86" ht="12.75">
      <c r="A185" s="20"/>
      <c r="B185" s="21"/>
      <c r="C185" s="21"/>
      <c r="E185" s="34"/>
      <c r="G185" s="34"/>
      <c r="J185" s="34"/>
      <c r="L185" s="34"/>
      <c r="N185" s="34"/>
      <c r="CD185" s="45"/>
      <c r="CE185" s="45"/>
      <c r="CF185" s="45"/>
      <c r="CG185" s="45"/>
      <c r="CH185" s="30"/>
    </row>
    <row r="186" spans="1:86" ht="12.75">
      <c r="A186" s="20"/>
      <c r="B186" s="21"/>
      <c r="C186" s="21"/>
      <c r="E186" s="34"/>
      <c r="G186" s="34"/>
      <c r="J186" s="34"/>
      <c r="L186" s="34"/>
      <c r="N186" s="34"/>
      <c r="CD186" s="45"/>
      <c r="CE186" s="45"/>
      <c r="CF186" s="45"/>
      <c r="CG186" s="45"/>
      <c r="CH186" s="30"/>
    </row>
    <row r="187" spans="1:86" ht="12.75">
      <c r="A187" s="20"/>
      <c r="B187" s="21"/>
      <c r="C187" s="21"/>
      <c r="E187" s="34"/>
      <c r="G187" s="34"/>
      <c r="J187" s="34"/>
      <c r="L187" s="34"/>
      <c r="N187" s="34"/>
      <c r="CD187" s="45"/>
      <c r="CE187" s="45"/>
      <c r="CF187" s="45"/>
      <c r="CG187" s="45"/>
      <c r="CH187" s="30"/>
    </row>
    <row r="188" spans="1:86" ht="12.75">
      <c r="A188" s="20"/>
      <c r="B188" s="21"/>
      <c r="C188" s="21"/>
      <c r="E188" s="34"/>
      <c r="G188" s="34"/>
      <c r="J188" s="34"/>
      <c r="L188" s="34"/>
      <c r="N188" s="34"/>
      <c r="CD188" s="45"/>
      <c r="CE188" s="45"/>
      <c r="CF188" s="45"/>
      <c r="CG188" s="45"/>
      <c r="CH188" s="30"/>
    </row>
    <row r="189" spans="1:86" ht="12.75">
      <c r="A189" s="20"/>
      <c r="B189" s="21"/>
      <c r="C189" s="21"/>
      <c r="E189" s="34"/>
      <c r="G189" s="34"/>
      <c r="J189" s="34"/>
      <c r="L189" s="34"/>
      <c r="N189" s="34"/>
      <c r="CD189" s="45"/>
      <c r="CE189" s="45"/>
      <c r="CF189" s="45"/>
      <c r="CG189" s="45"/>
      <c r="CH189" s="30"/>
    </row>
    <row r="190" spans="1:86" ht="12.75">
      <c r="A190" s="20"/>
      <c r="B190" s="21"/>
      <c r="C190" s="21"/>
      <c r="E190" s="34"/>
      <c r="G190" s="34"/>
      <c r="J190" s="34"/>
      <c r="L190" s="34"/>
      <c r="N190" s="34"/>
      <c r="CD190" s="45"/>
      <c r="CE190" s="45"/>
      <c r="CF190" s="45"/>
      <c r="CG190" s="45"/>
      <c r="CH190" s="30"/>
    </row>
    <row r="191" spans="1:86" ht="12.75">
      <c r="A191" s="20"/>
      <c r="B191" s="21"/>
      <c r="C191" s="21"/>
      <c r="E191" s="34"/>
      <c r="G191" s="34"/>
      <c r="J191" s="34"/>
      <c r="L191" s="34"/>
      <c r="N191" s="34"/>
      <c r="CD191" s="45"/>
      <c r="CE191" s="45"/>
      <c r="CF191" s="45"/>
      <c r="CG191" s="45"/>
      <c r="CH191" s="30"/>
    </row>
    <row r="192" spans="1:86" ht="12.75">
      <c r="A192" s="20"/>
      <c r="B192" s="21"/>
      <c r="C192" s="21"/>
      <c r="E192" s="34"/>
      <c r="G192" s="34"/>
      <c r="J192" s="34"/>
      <c r="L192" s="34"/>
      <c r="N192" s="34"/>
      <c r="CD192" s="45"/>
      <c r="CE192" s="45"/>
      <c r="CF192" s="45"/>
      <c r="CG192" s="45"/>
      <c r="CH192" s="30"/>
    </row>
    <row r="193" spans="1:86" ht="12.75">
      <c r="A193" s="20"/>
      <c r="B193" s="21"/>
      <c r="C193" s="21"/>
      <c r="E193" s="34"/>
      <c r="G193" s="34"/>
      <c r="J193" s="34"/>
      <c r="L193" s="34"/>
      <c r="N193" s="34"/>
      <c r="CD193" s="45"/>
      <c r="CE193" s="45"/>
      <c r="CF193" s="45"/>
      <c r="CG193" s="45"/>
      <c r="CH193" s="30"/>
    </row>
    <row r="194" spans="1:86" ht="12.75">
      <c r="A194" s="20"/>
      <c r="B194" s="21"/>
      <c r="C194" s="21"/>
      <c r="E194" s="34"/>
      <c r="G194" s="34"/>
      <c r="J194" s="34"/>
      <c r="L194" s="34"/>
      <c r="N194" s="34"/>
      <c r="CD194" s="45"/>
      <c r="CE194" s="45"/>
      <c r="CF194" s="45"/>
      <c r="CG194" s="45"/>
      <c r="CH194" s="30"/>
    </row>
    <row r="195" spans="1:86" ht="12.75">
      <c r="A195" s="20"/>
      <c r="B195" s="21"/>
      <c r="C195" s="21"/>
      <c r="E195" s="34"/>
      <c r="G195" s="34"/>
      <c r="J195" s="34"/>
      <c r="L195" s="34"/>
      <c r="N195" s="34"/>
      <c r="CD195" s="45"/>
      <c r="CE195" s="45"/>
      <c r="CF195" s="45"/>
      <c r="CG195" s="45"/>
      <c r="CH195" s="30"/>
    </row>
    <row r="196" spans="1:86" ht="12.75">
      <c r="A196" s="20"/>
      <c r="B196" s="21"/>
      <c r="C196" s="21"/>
      <c r="E196" s="34"/>
      <c r="G196" s="34"/>
      <c r="J196" s="34"/>
      <c r="L196" s="34"/>
      <c r="N196" s="34"/>
      <c r="CD196" s="45"/>
      <c r="CE196" s="45"/>
      <c r="CF196" s="45"/>
      <c r="CG196" s="45"/>
      <c r="CH196" s="30"/>
    </row>
    <row r="197" spans="1:86" ht="12.75">
      <c r="A197" s="20"/>
      <c r="B197" s="21"/>
      <c r="C197" s="21"/>
      <c r="E197" s="34"/>
      <c r="G197" s="34"/>
      <c r="J197" s="34"/>
      <c r="L197" s="34"/>
      <c r="N197" s="34"/>
      <c r="CD197" s="45"/>
      <c r="CE197" s="45"/>
      <c r="CF197" s="45"/>
      <c r="CG197" s="45"/>
      <c r="CH197" s="30"/>
    </row>
    <row r="198" spans="1:86" ht="12.75">
      <c r="A198" s="20"/>
      <c r="B198" s="21"/>
      <c r="C198" s="21"/>
      <c r="E198" s="34"/>
      <c r="G198" s="34"/>
      <c r="J198" s="34"/>
      <c r="L198" s="34"/>
      <c r="N198" s="34"/>
      <c r="CD198" s="45"/>
      <c r="CE198" s="45"/>
      <c r="CF198" s="45"/>
      <c r="CG198" s="45"/>
      <c r="CH198" s="30"/>
    </row>
    <row r="199" spans="1:86" ht="12.75">
      <c r="A199" s="20"/>
      <c r="B199" s="21"/>
      <c r="C199" s="21"/>
      <c r="E199" s="34"/>
      <c r="G199" s="34"/>
      <c r="J199" s="34"/>
      <c r="L199" s="34"/>
      <c r="N199" s="34"/>
      <c r="CD199" s="45"/>
      <c r="CE199" s="45"/>
      <c r="CF199" s="45"/>
      <c r="CG199" s="45"/>
      <c r="CH199" s="30"/>
    </row>
    <row r="200" spans="1:86" ht="12.75">
      <c r="A200" s="20"/>
      <c r="B200" s="21"/>
      <c r="C200" s="21"/>
      <c r="E200" s="34"/>
      <c r="G200" s="34"/>
      <c r="J200" s="34"/>
      <c r="L200" s="34"/>
      <c r="N200" s="34"/>
      <c r="CD200" s="45"/>
      <c r="CE200" s="45"/>
      <c r="CF200" s="45"/>
      <c r="CG200" s="45"/>
      <c r="CH200" s="30"/>
    </row>
    <row r="201" spans="1:86" ht="12.75">
      <c r="A201" s="20"/>
      <c r="B201" s="21"/>
      <c r="C201" s="21"/>
      <c r="E201" s="34"/>
      <c r="G201" s="34"/>
      <c r="J201" s="34"/>
      <c r="L201" s="34"/>
      <c r="N201" s="34"/>
      <c r="CD201" s="45"/>
      <c r="CE201" s="45"/>
      <c r="CF201" s="45"/>
      <c r="CG201" s="45"/>
      <c r="CH201" s="30"/>
    </row>
    <row r="202" spans="1:86" ht="12.75">
      <c r="A202" s="20"/>
      <c r="B202" s="21"/>
      <c r="C202" s="21"/>
      <c r="E202" s="34"/>
      <c r="G202" s="34"/>
      <c r="J202" s="34"/>
      <c r="L202" s="34"/>
      <c r="N202" s="34"/>
      <c r="CD202" s="45"/>
      <c r="CE202" s="45"/>
      <c r="CF202" s="45"/>
      <c r="CG202" s="45"/>
      <c r="CH202" s="30"/>
    </row>
    <row r="203" spans="1:86" ht="12.75">
      <c r="A203" s="20"/>
      <c r="B203" s="21"/>
      <c r="C203" s="21"/>
      <c r="E203" s="34"/>
      <c r="G203" s="34"/>
      <c r="J203" s="34"/>
      <c r="L203" s="34"/>
      <c r="N203" s="34"/>
      <c r="CD203" s="45"/>
      <c r="CE203" s="45"/>
      <c r="CF203" s="45"/>
      <c r="CG203" s="45"/>
      <c r="CH203" s="30"/>
    </row>
    <row r="204" spans="1:86" ht="12.75">
      <c r="A204" s="20"/>
      <c r="B204" s="21"/>
      <c r="C204" s="21"/>
      <c r="E204" s="34"/>
      <c r="G204" s="34"/>
      <c r="J204" s="34"/>
      <c r="L204" s="34"/>
      <c r="N204" s="34"/>
      <c r="CD204" s="45"/>
      <c r="CE204" s="45"/>
      <c r="CF204" s="45"/>
      <c r="CG204" s="45"/>
      <c r="CH204" s="30"/>
    </row>
    <row r="205" spans="1:86" ht="12.75">
      <c r="A205" s="20"/>
      <c r="B205" s="21"/>
      <c r="C205" s="21"/>
      <c r="E205" s="34"/>
      <c r="G205" s="34"/>
      <c r="J205" s="34"/>
      <c r="L205" s="34"/>
      <c r="N205" s="34"/>
      <c r="CD205" s="45"/>
      <c r="CE205" s="45"/>
      <c r="CF205" s="45"/>
      <c r="CG205" s="45"/>
      <c r="CH205" s="30"/>
    </row>
    <row r="206" spans="1:86" ht="12.75">
      <c r="A206" s="20"/>
      <c r="B206" s="21"/>
      <c r="C206" s="21"/>
      <c r="E206" s="34"/>
      <c r="G206" s="34"/>
      <c r="J206" s="34"/>
      <c r="L206" s="34"/>
      <c r="N206" s="34"/>
      <c r="CD206" s="45"/>
      <c r="CE206" s="45"/>
      <c r="CF206" s="45"/>
      <c r="CG206" s="45"/>
      <c r="CH206" s="30"/>
    </row>
    <row r="207" spans="1:86" ht="12.75">
      <c r="A207" s="20"/>
      <c r="B207" s="21"/>
      <c r="C207" s="21"/>
      <c r="E207" s="34"/>
      <c r="G207" s="34"/>
      <c r="J207" s="34"/>
      <c r="L207" s="34"/>
      <c r="N207" s="34"/>
      <c r="CD207" s="45"/>
      <c r="CE207" s="45"/>
      <c r="CF207" s="45"/>
      <c r="CG207" s="45"/>
      <c r="CH207" s="30"/>
    </row>
    <row r="208" spans="1:86" ht="12.75">
      <c r="A208" s="20"/>
      <c r="B208" s="21"/>
      <c r="C208" s="21"/>
      <c r="E208" s="34"/>
      <c r="G208" s="34"/>
      <c r="J208" s="34"/>
      <c r="L208" s="34"/>
      <c r="N208" s="34"/>
      <c r="CD208" s="45"/>
      <c r="CE208" s="45"/>
      <c r="CF208" s="45"/>
      <c r="CG208" s="45"/>
      <c r="CH208" s="30"/>
    </row>
    <row r="209" spans="1:86" ht="12.75">
      <c r="A209" s="20"/>
      <c r="B209" s="21"/>
      <c r="C209" s="21"/>
      <c r="E209" s="34"/>
      <c r="G209" s="34"/>
      <c r="J209" s="34"/>
      <c r="L209" s="34"/>
      <c r="N209" s="34"/>
      <c r="CD209" s="45"/>
      <c r="CE209" s="45"/>
      <c r="CF209" s="45"/>
      <c r="CG209" s="45"/>
      <c r="CH209" s="30"/>
    </row>
    <row r="210" spans="1:86" ht="12.75">
      <c r="A210" s="20"/>
      <c r="B210" s="21"/>
      <c r="C210" s="21"/>
      <c r="E210" s="34"/>
      <c r="G210" s="34"/>
      <c r="J210" s="34"/>
      <c r="L210" s="34"/>
      <c r="N210" s="34"/>
      <c r="CD210" s="45"/>
      <c r="CE210" s="45"/>
      <c r="CF210" s="45"/>
      <c r="CG210" s="45"/>
      <c r="CH210" s="30"/>
    </row>
    <row r="211" spans="1:86" ht="12.75">
      <c r="A211" s="20"/>
      <c r="B211" s="21"/>
      <c r="C211" s="21"/>
      <c r="E211" s="34"/>
      <c r="G211" s="34"/>
      <c r="J211" s="34"/>
      <c r="L211" s="34"/>
      <c r="N211" s="34"/>
      <c r="CD211" s="45"/>
      <c r="CE211" s="45"/>
      <c r="CF211" s="45"/>
      <c r="CG211" s="45"/>
      <c r="CH211" s="30"/>
    </row>
    <row r="212" spans="1:86" ht="12.75">
      <c r="A212" s="20"/>
      <c r="B212" s="21"/>
      <c r="C212" s="21"/>
      <c r="E212" s="34"/>
      <c r="G212" s="34"/>
      <c r="J212" s="34"/>
      <c r="L212" s="34"/>
      <c r="N212" s="34"/>
      <c r="CD212" s="45"/>
      <c r="CE212" s="45"/>
      <c r="CF212" s="45"/>
      <c r="CG212" s="45"/>
      <c r="CH212" s="30"/>
    </row>
    <row r="213" spans="1:86" ht="12.75">
      <c r="A213" s="20"/>
      <c r="B213" s="21"/>
      <c r="C213" s="21"/>
      <c r="E213" s="34"/>
      <c r="G213" s="34"/>
      <c r="J213" s="34"/>
      <c r="L213" s="34"/>
      <c r="N213" s="34"/>
      <c r="CD213" s="45"/>
      <c r="CE213" s="45"/>
      <c r="CF213" s="45"/>
      <c r="CG213" s="45"/>
      <c r="CH213" s="30"/>
    </row>
    <row r="214" spans="1:86" ht="12.75">
      <c r="A214" s="20"/>
      <c r="B214" s="21"/>
      <c r="C214" s="21"/>
      <c r="E214" s="34"/>
      <c r="G214" s="34"/>
      <c r="J214" s="34"/>
      <c r="L214" s="34"/>
      <c r="N214" s="34"/>
      <c r="CD214" s="45"/>
      <c r="CE214" s="45"/>
      <c r="CF214" s="45"/>
      <c r="CG214" s="45"/>
      <c r="CH214" s="30"/>
    </row>
    <row r="215" spans="1:86" ht="12.75">
      <c r="A215" s="20"/>
      <c r="B215" s="21"/>
      <c r="C215" s="21"/>
      <c r="E215" s="34"/>
      <c r="G215" s="34"/>
      <c r="J215" s="34"/>
      <c r="L215" s="34"/>
      <c r="N215" s="34"/>
      <c r="CD215" s="45"/>
      <c r="CE215" s="45"/>
      <c r="CF215" s="45"/>
      <c r="CG215" s="45"/>
      <c r="CH215" s="30"/>
    </row>
    <row r="216" spans="1:86" ht="12.75">
      <c r="A216" s="20"/>
      <c r="B216" s="21"/>
      <c r="C216" s="21"/>
      <c r="E216" s="34"/>
      <c r="G216" s="34"/>
      <c r="J216" s="34"/>
      <c r="L216" s="34"/>
      <c r="N216" s="34"/>
      <c r="CD216" s="45"/>
      <c r="CE216" s="45"/>
      <c r="CF216" s="45"/>
      <c r="CG216" s="45"/>
      <c r="CH216" s="30"/>
    </row>
    <row r="217" spans="1:86" ht="12.75">
      <c r="A217" s="20"/>
      <c r="B217" s="21"/>
      <c r="C217" s="21"/>
      <c r="E217" s="34"/>
      <c r="G217" s="34"/>
      <c r="J217" s="34"/>
      <c r="L217" s="34"/>
      <c r="N217" s="34"/>
      <c r="CD217" s="45"/>
      <c r="CE217" s="45"/>
      <c r="CF217" s="45"/>
      <c r="CG217" s="45"/>
      <c r="CH217" s="30"/>
    </row>
    <row r="218" spans="1:86" ht="12.75">
      <c r="A218" s="20"/>
      <c r="B218" s="21"/>
      <c r="C218" s="21"/>
      <c r="E218" s="34"/>
      <c r="G218" s="34"/>
      <c r="J218" s="34"/>
      <c r="L218" s="34"/>
      <c r="N218" s="34"/>
      <c r="CD218" s="45"/>
      <c r="CE218" s="45"/>
      <c r="CF218" s="45"/>
      <c r="CG218" s="45"/>
      <c r="CH218" s="30"/>
    </row>
    <row r="219" spans="1:86" ht="12.75">
      <c r="A219" s="20"/>
      <c r="B219" s="21"/>
      <c r="C219" s="21"/>
      <c r="E219" s="34"/>
      <c r="G219" s="34"/>
      <c r="J219" s="34"/>
      <c r="L219" s="34"/>
      <c r="N219" s="34"/>
      <c r="CD219" s="45"/>
      <c r="CE219" s="45"/>
      <c r="CF219" s="45"/>
      <c r="CG219" s="45"/>
      <c r="CH219" s="30"/>
    </row>
    <row r="220" spans="1:86" ht="12.75">
      <c r="A220" s="20"/>
      <c r="B220" s="21"/>
      <c r="C220" s="21"/>
      <c r="E220" s="34"/>
      <c r="G220" s="34"/>
      <c r="J220" s="34"/>
      <c r="L220" s="34"/>
      <c r="N220" s="34"/>
      <c r="CD220" s="45"/>
      <c r="CE220" s="45"/>
      <c r="CF220" s="45"/>
      <c r="CG220" s="45"/>
      <c r="CH220" s="30"/>
    </row>
    <row r="221" spans="1:86" ht="12.75">
      <c r="A221" s="20"/>
      <c r="B221" s="21"/>
      <c r="C221" s="21"/>
      <c r="E221" s="34"/>
      <c r="G221" s="34"/>
      <c r="J221" s="34"/>
      <c r="L221" s="34"/>
      <c r="N221" s="34"/>
      <c r="CD221" s="45"/>
      <c r="CE221" s="45"/>
      <c r="CF221" s="45"/>
      <c r="CG221" s="45"/>
      <c r="CH221" s="30"/>
    </row>
    <row r="222" spans="1:86" ht="12.75">
      <c r="A222" s="20"/>
      <c r="B222" s="21"/>
      <c r="C222" s="21"/>
      <c r="E222" s="34"/>
      <c r="G222" s="34"/>
      <c r="J222" s="34"/>
      <c r="L222" s="34"/>
      <c r="N222" s="34"/>
      <c r="CD222" s="45"/>
      <c r="CE222" s="45"/>
      <c r="CF222" s="45"/>
      <c r="CG222" s="45"/>
      <c r="CH222" s="30"/>
    </row>
    <row r="223" spans="1:86" ht="12.75">
      <c r="A223" s="20"/>
      <c r="B223" s="21"/>
      <c r="C223" s="21"/>
      <c r="E223" s="34"/>
      <c r="G223" s="34"/>
      <c r="J223" s="34"/>
      <c r="L223" s="34"/>
      <c r="N223" s="34"/>
      <c r="CD223" s="45"/>
      <c r="CE223" s="45"/>
      <c r="CF223" s="45"/>
      <c r="CG223" s="45"/>
      <c r="CH223" s="30"/>
    </row>
    <row r="224" spans="1:86" ht="12.75">
      <c r="A224" s="20"/>
      <c r="B224" s="21"/>
      <c r="C224" s="21"/>
      <c r="E224" s="34"/>
      <c r="G224" s="34"/>
      <c r="J224" s="34"/>
      <c r="L224" s="34"/>
      <c r="N224" s="34"/>
      <c r="CD224" s="45"/>
      <c r="CE224" s="45"/>
      <c r="CF224" s="45"/>
      <c r="CG224" s="45"/>
      <c r="CH224" s="30"/>
    </row>
    <row r="225" spans="1:86" ht="12.75">
      <c r="A225" s="20"/>
      <c r="B225" s="21"/>
      <c r="C225" s="21"/>
      <c r="E225" s="34"/>
      <c r="G225" s="34"/>
      <c r="J225" s="34"/>
      <c r="L225" s="34"/>
      <c r="N225" s="34"/>
      <c r="CD225" s="45"/>
      <c r="CE225" s="45"/>
      <c r="CF225" s="45"/>
      <c r="CG225" s="45"/>
      <c r="CH225" s="30"/>
    </row>
    <row r="226" spans="1:86" ht="12.75">
      <c r="A226" s="20"/>
      <c r="B226" s="21"/>
      <c r="C226" s="21"/>
      <c r="E226" s="34"/>
      <c r="G226" s="34"/>
      <c r="J226" s="34"/>
      <c r="L226" s="34"/>
      <c r="N226" s="34"/>
      <c r="CD226" s="45"/>
      <c r="CE226" s="45"/>
      <c r="CF226" s="45"/>
      <c r="CG226" s="45"/>
      <c r="CH226" s="30"/>
    </row>
    <row r="227" spans="1:86" ht="12.75">
      <c r="A227" s="20"/>
      <c r="B227" s="21"/>
      <c r="C227" s="21"/>
      <c r="E227" s="34"/>
      <c r="G227" s="34"/>
      <c r="J227" s="34"/>
      <c r="L227" s="34"/>
      <c r="N227" s="34"/>
      <c r="CD227" s="45"/>
      <c r="CE227" s="45"/>
      <c r="CF227" s="45"/>
      <c r="CG227" s="45"/>
      <c r="CH227" s="30"/>
    </row>
    <row r="228" spans="1:86" ht="12.75">
      <c r="A228" s="20"/>
      <c r="B228" s="21"/>
      <c r="C228" s="21"/>
      <c r="E228" s="34"/>
      <c r="G228" s="34"/>
      <c r="J228" s="34"/>
      <c r="L228" s="34"/>
      <c r="N228" s="34"/>
      <c r="CD228" s="45"/>
      <c r="CE228" s="45"/>
      <c r="CF228" s="45"/>
      <c r="CG228" s="45"/>
      <c r="CH228" s="30"/>
    </row>
    <row r="229" spans="1:86" ht="12.75">
      <c r="A229" s="20"/>
      <c r="B229" s="21"/>
      <c r="C229" s="21"/>
      <c r="E229" s="34"/>
      <c r="G229" s="34"/>
      <c r="J229" s="34"/>
      <c r="L229" s="34"/>
      <c r="N229" s="34"/>
      <c r="CD229" s="45"/>
      <c r="CE229" s="45"/>
      <c r="CF229" s="45"/>
      <c r="CG229" s="45"/>
      <c r="CH229" s="30"/>
    </row>
    <row r="230" spans="1:86" ht="12.75">
      <c r="A230" s="20"/>
      <c r="B230" s="21"/>
      <c r="C230" s="21"/>
      <c r="E230" s="34"/>
      <c r="G230" s="34"/>
      <c r="J230" s="34"/>
      <c r="L230" s="34"/>
      <c r="N230" s="34"/>
      <c r="CD230" s="45"/>
      <c r="CE230" s="45"/>
      <c r="CF230" s="45"/>
      <c r="CG230" s="45"/>
      <c r="CH230" s="30"/>
    </row>
    <row r="231" spans="1:86" ht="12.75">
      <c r="A231" s="20"/>
      <c r="B231" s="21"/>
      <c r="C231" s="21"/>
      <c r="E231" s="34"/>
      <c r="G231" s="34"/>
      <c r="J231" s="34"/>
      <c r="L231" s="34"/>
      <c r="N231" s="34"/>
      <c r="CD231" s="45"/>
      <c r="CE231" s="45"/>
      <c r="CF231" s="45"/>
      <c r="CG231" s="45"/>
      <c r="CH231" s="30"/>
    </row>
    <row r="232" spans="1:86" ht="12.75">
      <c r="A232" s="20"/>
      <c r="B232" s="21"/>
      <c r="C232" s="21"/>
      <c r="E232" s="34"/>
      <c r="G232" s="34"/>
      <c r="J232" s="34"/>
      <c r="L232" s="34"/>
      <c r="N232" s="34"/>
      <c r="CD232" s="45"/>
      <c r="CE232" s="45"/>
      <c r="CF232" s="45"/>
      <c r="CG232" s="45"/>
      <c r="CH232" s="30"/>
    </row>
    <row r="233" spans="1:86" ht="12.75">
      <c r="A233" s="20"/>
      <c r="B233" s="21"/>
      <c r="C233" s="21"/>
      <c r="E233" s="34"/>
      <c r="G233" s="34"/>
      <c r="J233" s="34"/>
      <c r="L233" s="34"/>
      <c r="N233" s="34"/>
      <c r="CD233" s="45"/>
      <c r="CE233" s="45"/>
      <c r="CF233" s="45"/>
      <c r="CG233" s="45"/>
      <c r="CH233" s="30"/>
    </row>
    <row r="234" spans="1:86" ht="12.75">
      <c r="A234" s="20"/>
      <c r="B234" s="21"/>
      <c r="C234" s="21"/>
      <c r="E234" s="34"/>
      <c r="G234" s="34"/>
      <c r="J234" s="34"/>
      <c r="L234" s="34"/>
      <c r="N234" s="34"/>
      <c r="CD234" s="45"/>
      <c r="CE234" s="45"/>
      <c r="CF234" s="45"/>
      <c r="CG234" s="45"/>
      <c r="CH234" s="30"/>
    </row>
    <row r="235" spans="1:86" ht="12.75">
      <c r="A235" s="20"/>
      <c r="B235" s="21"/>
      <c r="C235" s="21"/>
      <c r="E235" s="34"/>
      <c r="G235" s="34"/>
      <c r="J235" s="34"/>
      <c r="L235" s="34"/>
      <c r="N235" s="34"/>
      <c r="CD235" s="45"/>
      <c r="CE235" s="45"/>
      <c r="CF235" s="45"/>
      <c r="CG235" s="45"/>
      <c r="CH235" s="30"/>
    </row>
    <row r="236" spans="1:86" ht="12.75">
      <c r="A236" s="20"/>
      <c r="B236" s="21"/>
      <c r="C236" s="21"/>
      <c r="E236" s="34"/>
      <c r="G236" s="34"/>
      <c r="J236" s="34"/>
      <c r="L236" s="34"/>
      <c r="N236" s="34"/>
      <c r="CD236" s="45"/>
      <c r="CE236" s="45"/>
      <c r="CF236" s="45"/>
      <c r="CG236" s="45"/>
      <c r="CH236" s="30"/>
    </row>
    <row r="237" spans="1:86" ht="12.75">
      <c r="A237" s="20"/>
      <c r="B237" s="21"/>
      <c r="C237" s="21"/>
      <c r="E237" s="34"/>
      <c r="G237" s="34"/>
      <c r="J237" s="34"/>
      <c r="L237" s="34"/>
      <c r="N237" s="34"/>
      <c r="CD237" s="45"/>
      <c r="CE237" s="45"/>
      <c r="CF237" s="45"/>
      <c r="CG237" s="45"/>
      <c r="CH237" s="30"/>
    </row>
    <row r="238" spans="1:86" ht="12.75">
      <c r="A238" s="20"/>
      <c r="B238" s="21"/>
      <c r="C238" s="21"/>
      <c r="E238" s="34"/>
      <c r="G238" s="34"/>
      <c r="J238" s="34"/>
      <c r="L238" s="34"/>
      <c r="N238" s="34"/>
      <c r="CD238" s="45"/>
      <c r="CE238" s="45"/>
      <c r="CF238" s="45"/>
      <c r="CG238" s="45"/>
      <c r="CH238" s="30"/>
    </row>
    <row r="239" spans="1:86" ht="12.75">
      <c r="A239" s="20"/>
      <c r="B239" s="21"/>
      <c r="C239" s="21"/>
      <c r="E239" s="34"/>
      <c r="G239" s="34"/>
      <c r="J239" s="34"/>
      <c r="L239" s="34"/>
      <c r="N239" s="34"/>
      <c r="CD239" s="45"/>
      <c r="CE239" s="45"/>
      <c r="CF239" s="45"/>
      <c r="CG239" s="45"/>
      <c r="CH239" s="30"/>
    </row>
    <row r="240" spans="1:86" ht="12.75">
      <c r="A240" s="20"/>
      <c r="B240" s="21"/>
      <c r="C240" s="21"/>
      <c r="E240" s="34"/>
      <c r="G240" s="34"/>
      <c r="J240" s="34"/>
      <c r="L240" s="34"/>
      <c r="N240" s="34"/>
      <c r="CD240" s="45"/>
      <c r="CE240" s="45"/>
      <c r="CF240" s="45"/>
      <c r="CG240" s="45"/>
      <c r="CH240" s="30"/>
    </row>
    <row r="241" spans="1:86" ht="12.75">
      <c r="A241" s="20"/>
      <c r="B241" s="21"/>
      <c r="C241" s="21"/>
      <c r="E241" s="34"/>
      <c r="G241" s="34"/>
      <c r="J241" s="34"/>
      <c r="L241" s="34"/>
      <c r="N241" s="34"/>
      <c r="CD241" s="45"/>
      <c r="CE241" s="45"/>
      <c r="CF241" s="45"/>
      <c r="CG241" s="45"/>
      <c r="CH241" s="30"/>
    </row>
    <row r="242" spans="1:86" ht="12.75">
      <c r="A242" s="20"/>
      <c r="B242" s="21"/>
      <c r="C242" s="21"/>
      <c r="E242" s="34"/>
      <c r="G242" s="34"/>
      <c r="J242" s="34"/>
      <c r="L242" s="34"/>
      <c r="N242" s="34"/>
      <c r="CD242" s="45"/>
      <c r="CE242" s="45"/>
      <c r="CF242" s="45"/>
      <c r="CG242" s="45"/>
      <c r="CH242" s="30"/>
    </row>
    <row r="243" spans="1:86" ht="12.75">
      <c r="A243" s="20"/>
      <c r="B243" s="21"/>
      <c r="C243" s="21"/>
      <c r="E243" s="34"/>
      <c r="G243" s="34"/>
      <c r="J243" s="34"/>
      <c r="L243" s="34"/>
      <c r="N243" s="34"/>
      <c r="CD243" s="45"/>
      <c r="CE243" s="45"/>
      <c r="CF243" s="45"/>
      <c r="CG243" s="45"/>
      <c r="CH243" s="30"/>
    </row>
    <row r="244" spans="1:86" ht="12.75">
      <c r="A244" s="20"/>
      <c r="B244" s="21"/>
      <c r="C244" s="21"/>
      <c r="E244" s="34"/>
      <c r="G244" s="34"/>
      <c r="J244" s="34"/>
      <c r="L244" s="34"/>
      <c r="N244" s="34"/>
      <c r="CD244" s="45"/>
      <c r="CE244" s="45"/>
      <c r="CF244" s="45"/>
      <c r="CG244" s="45"/>
      <c r="CH244" s="30"/>
    </row>
    <row r="245" spans="1:86" ht="12.75">
      <c r="A245" s="20"/>
      <c r="B245" s="21"/>
      <c r="C245" s="21"/>
      <c r="E245" s="34"/>
      <c r="G245" s="34"/>
      <c r="J245" s="34"/>
      <c r="L245" s="34"/>
      <c r="N245" s="34"/>
      <c r="CD245" s="45"/>
      <c r="CE245" s="45"/>
      <c r="CF245" s="45"/>
      <c r="CG245" s="45"/>
      <c r="CH245" s="30"/>
    </row>
    <row r="246" spans="1:86" ht="12.75">
      <c r="A246" s="20"/>
      <c r="B246" s="21"/>
      <c r="C246" s="21"/>
      <c r="E246" s="34"/>
      <c r="G246" s="34"/>
      <c r="J246" s="34"/>
      <c r="L246" s="34"/>
      <c r="N246" s="34"/>
      <c r="CD246" s="45"/>
      <c r="CE246" s="45"/>
      <c r="CF246" s="45"/>
      <c r="CG246" s="45"/>
      <c r="CH246" s="30"/>
    </row>
    <row r="247" spans="1:86" ht="12.75">
      <c r="A247" s="20"/>
      <c r="B247" s="21"/>
      <c r="C247" s="21"/>
      <c r="E247" s="34"/>
      <c r="G247" s="34"/>
      <c r="J247" s="34"/>
      <c r="L247" s="34"/>
      <c r="N247" s="34"/>
      <c r="CD247" s="45"/>
      <c r="CE247" s="45"/>
      <c r="CF247" s="45"/>
      <c r="CG247" s="45"/>
      <c r="CH247" s="30"/>
    </row>
    <row r="248" spans="1:86" ht="12.75">
      <c r="A248" s="20"/>
      <c r="B248" s="21"/>
      <c r="C248" s="21"/>
      <c r="E248" s="34"/>
      <c r="G248" s="34"/>
      <c r="J248" s="34"/>
      <c r="L248" s="34"/>
      <c r="N248" s="34"/>
      <c r="CD248" s="45"/>
      <c r="CE248" s="45"/>
      <c r="CF248" s="45"/>
      <c r="CG248" s="45"/>
      <c r="CH248" s="30"/>
    </row>
    <row r="249" spans="1:86" ht="12.75">
      <c r="A249" s="20"/>
      <c r="B249" s="21"/>
      <c r="C249" s="21"/>
      <c r="E249" s="34"/>
      <c r="G249" s="34"/>
      <c r="J249" s="34"/>
      <c r="L249" s="34"/>
      <c r="N249" s="34"/>
      <c r="CD249" s="45"/>
      <c r="CE249" s="45"/>
      <c r="CF249" s="45"/>
      <c r="CG249" s="45"/>
      <c r="CH249" s="30"/>
    </row>
    <row r="250" spans="1:86" ht="12.75">
      <c r="A250" s="20"/>
      <c r="B250" s="21"/>
      <c r="C250" s="21"/>
      <c r="E250" s="34"/>
      <c r="G250" s="34"/>
      <c r="J250" s="34"/>
      <c r="L250" s="34"/>
      <c r="N250" s="34"/>
      <c r="CD250" s="45"/>
      <c r="CE250" s="45"/>
      <c r="CF250" s="45"/>
      <c r="CG250" s="45"/>
      <c r="CH250" s="30"/>
    </row>
    <row r="251" spans="1:86" ht="12.75">
      <c r="A251" s="20"/>
      <c r="B251" s="21"/>
      <c r="C251" s="21"/>
      <c r="E251" s="34"/>
      <c r="G251" s="34"/>
      <c r="J251" s="34"/>
      <c r="L251" s="34"/>
      <c r="N251" s="34"/>
      <c r="CD251" s="45"/>
      <c r="CE251" s="45"/>
      <c r="CF251" s="45"/>
      <c r="CG251" s="45"/>
      <c r="CH251" s="30"/>
    </row>
    <row r="252" spans="1:86" ht="12.75">
      <c r="A252" s="20"/>
      <c r="B252" s="21"/>
      <c r="C252" s="21"/>
      <c r="E252" s="34"/>
      <c r="G252" s="34"/>
      <c r="J252" s="34"/>
      <c r="L252" s="34"/>
      <c r="N252" s="34"/>
      <c r="CD252" s="45"/>
      <c r="CE252" s="45"/>
      <c r="CF252" s="45"/>
      <c r="CG252" s="45"/>
      <c r="CH252" s="30"/>
    </row>
    <row r="253" spans="1:86" ht="12.75">
      <c r="A253" s="20"/>
      <c r="B253" s="21"/>
      <c r="C253" s="21"/>
      <c r="E253" s="34"/>
      <c r="G253" s="34"/>
      <c r="J253" s="34"/>
      <c r="L253" s="34"/>
      <c r="N253" s="34"/>
      <c r="CD253" s="45"/>
      <c r="CE253" s="45"/>
      <c r="CF253" s="45"/>
      <c r="CG253" s="45"/>
      <c r="CH253" s="30"/>
    </row>
    <row r="254" spans="1:86" ht="12.75">
      <c r="A254" s="20"/>
      <c r="B254" s="21"/>
      <c r="C254" s="21"/>
      <c r="E254" s="34"/>
      <c r="G254" s="34"/>
      <c r="J254" s="34"/>
      <c r="L254" s="34"/>
      <c r="N254" s="34"/>
      <c r="CD254" s="45"/>
      <c r="CE254" s="45"/>
      <c r="CF254" s="45"/>
      <c r="CG254" s="45"/>
      <c r="CH254" s="30"/>
    </row>
    <row r="255" spans="1:86" ht="12.75">
      <c r="A255" s="20"/>
      <c r="B255" s="21"/>
      <c r="C255" s="21"/>
      <c r="E255" s="34"/>
      <c r="G255" s="34"/>
      <c r="J255" s="34"/>
      <c r="L255" s="34"/>
      <c r="N255" s="34"/>
      <c r="CD255" s="45"/>
      <c r="CE255" s="45"/>
      <c r="CF255" s="45"/>
      <c r="CG255" s="45"/>
      <c r="CH255" s="30"/>
    </row>
    <row r="256" spans="1:86" ht="12.75">
      <c r="A256" s="20"/>
      <c r="B256" s="21"/>
      <c r="C256" s="21"/>
      <c r="E256" s="34"/>
      <c r="G256" s="34"/>
      <c r="J256" s="34"/>
      <c r="L256" s="34"/>
      <c r="N256" s="34"/>
      <c r="CD256" s="45"/>
      <c r="CE256" s="45"/>
      <c r="CF256" s="45"/>
      <c r="CG256" s="45"/>
      <c r="CH256" s="30"/>
    </row>
    <row r="257" spans="1:86" ht="12.75">
      <c r="A257" s="20"/>
      <c r="B257" s="21"/>
      <c r="C257" s="21"/>
      <c r="E257" s="34"/>
      <c r="G257" s="34"/>
      <c r="J257" s="34"/>
      <c r="L257" s="34"/>
      <c r="N257" s="34"/>
      <c r="CD257" s="45"/>
      <c r="CE257" s="45"/>
      <c r="CF257" s="45"/>
      <c r="CG257" s="45"/>
      <c r="CH257" s="30"/>
    </row>
    <row r="258" spans="1:86" ht="12.75">
      <c r="A258" s="20"/>
      <c r="B258" s="21"/>
      <c r="C258" s="21"/>
      <c r="E258" s="34"/>
      <c r="G258" s="34"/>
      <c r="J258" s="34"/>
      <c r="L258" s="34"/>
      <c r="N258" s="34"/>
      <c r="CD258" s="45"/>
      <c r="CE258" s="45"/>
      <c r="CF258" s="45"/>
      <c r="CG258" s="45"/>
      <c r="CH258" s="30"/>
    </row>
    <row r="259" spans="1:86" ht="12.75">
      <c r="A259" s="20"/>
      <c r="B259" s="21"/>
      <c r="C259" s="21"/>
      <c r="E259" s="34"/>
      <c r="G259" s="34"/>
      <c r="J259" s="34"/>
      <c r="L259" s="34"/>
      <c r="N259" s="34"/>
      <c r="CD259" s="45"/>
      <c r="CE259" s="45"/>
      <c r="CF259" s="45"/>
      <c r="CG259" s="45"/>
      <c r="CH259" s="30"/>
    </row>
    <row r="260" spans="1:86" ht="12.75">
      <c r="A260" s="20"/>
      <c r="B260" s="21"/>
      <c r="C260" s="21"/>
      <c r="E260" s="34"/>
      <c r="G260" s="34"/>
      <c r="J260" s="34"/>
      <c r="L260" s="34"/>
      <c r="N260" s="34"/>
      <c r="CD260" s="45"/>
      <c r="CE260" s="45"/>
      <c r="CF260" s="45"/>
      <c r="CG260" s="45"/>
      <c r="CH260" s="30"/>
    </row>
    <row r="261" spans="1:86" ht="12.75">
      <c r="A261" s="20"/>
      <c r="B261" s="21"/>
      <c r="C261" s="21"/>
      <c r="E261" s="34"/>
      <c r="G261" s="34"/>
      <c r="J261" s="34"/>
      <c r="L261" s="34"/>
      <c r="N261" s="34"/>
      <c r="CD261" s="45"/>
      <c r="CE261" s="45"/>
      <c r="CF261" s="45"/>
      <c r="CG261" s="45"/>
      <c r="CH261" s="30"/>
    </row>
    <row r="262" spans="1:86" ht="12.75">
      <c r="A262" s="20"/>
      <c r="B262" s="21"/>
      <c r="C262" s="21"/>
      <c r="E262" s="34"/>
      <c r="G262" s="34"/>
      <c r="J262" s="34"/>
      <c r="L262" s="34"/>
      <c r="N262" s="34"/>
      <c r="CD262" s="45"/>
      <c r="CE262" s="45"/>
      <c r="CF262" s="45"/>
      <c r="CG262" s="45"/>
      <c r="CH262" s="30"/>
    </row>
    <row r="263" spans="1:86" ht="12.75">
      <c r="A263" s="20"/>
      <c r="B263" s="21"/>
      <c r="C263" s="21"/>
      <c r="E263" s="34"/>
      <c r="G263" s="34"/>
      <c r="J263" s="34"/>
      <c r="L263" s="34"/>
      <c r="N263" s="34"/>
      <c r="CD263" s="45"/>
      <c r="CE263" s="45"/>
      <c r="CF263" s="45"/>
      <c r="CG263" s="45"/>
      <c r="CH263" s="30"/>
    </row>
    <row r="264" spans="1:86" ht="12.75">
      <c r="A264" s="20"/>
      <c r="B264" s="21"/>
      <c r="C264" s="21"/>
      <c r="E264" s="34"/>
      <c r="G264" s="34"/>
      <c r="J264" s="34"/>
      <c r="L264" s="34"/>
      <c r="N264" s="34"/>
      <c r="CD264" s="45"/>
      <c r="CE264" s="45"/>
      <c r="CF264" s="45"/>
      <c r="CG264" s="45"/>
      <c r="CH264" s="30"/>
    </row>
    <row r="265" spans="1:86" ht="12.75">
      <c r="A265" s="20"/>
      <c r="B265" s="21"/>
      <c r="C265" s="21"/>
      <c r="E265" s="34"/>
      <c r="G265" s="34"/>
      <c r="J265" s="34"/>
      <c r="L265" s="34"/>
      <c r="N265" s="34"/>
      <c r="CD265" s="45"/>
      <c r="CE265" s="45"/>
      <c r="CF265" s="45"/>
      <c r="CG265" s="45"/>
      <c r="CH265" s="30"/>
    </row>
    <row r="266" spans="1:86" ht="12.75">
      <c r="A266" s="20"/>
      <c r="B266" s="21"/>
      <c r="C266" s="21"/>
      <c r="E266" s="34"/>
      <c r="G266" s="34"/>
      <c r="J266" s="34"/>
      <c r="L266" s="34"/>
      <c r="N266" s="34"/>
      <c r="CD266" s="45"/>
      <c r="CE266" s="45"/>
      <c r="CF266" s="45"/>
      <c r="CG266" s="45"/>
      <c r="CH266" s="30"/>
    </row>
    <row r="267" spans="1:86" ht="12.75">
      <c r="A267" s="20"/>
      <c r="B267" s="21"/>
      <c r="C267" s="21"/>
      <c r="E267" s="34"/>
      <c r="G267" s="34"/>
      <c r="J267" s="34"/>
      <c r="L267" s="34"/>
      <c r="N267" s="34"/>
      <c r="CD267" s="45"/>
      <c r="CE267" s="45"/>
      <c r="CF267" s="45"/>
      <c r="CG267" s="45"/>
      <c r="CH267" s="30"/>
    </row>
    <row r="268" spans="1:86" ht="12.75">
      <c r="A268" s="20"/>
      <c r="B268" s="21"/>
      <c r="C268" s="21"/>
      <c r="E268" s="34"/>
      <c r="G268" s="34"/>
      <c r="J268" s="34"/>
      <c r="L268" s="34"/>
      <c r="N268" s="34"/>
      <c r="CD268" s="45"/>
      <c r="CE268" s="45"/>
      <c r="CF268" s="45"/>
      <c r="CG268" s="45"/>
      <c r="CH268" s="30"/>
    </row>
    <row r="269" spans="1:86" ht="12.75">
      <c r="A269" s="20"/>
      <c r="B269" s="21"/>
      <c r="C269" s="21"/>
      <c r="E269" s="34"/>
      <c r="G269" s="34"/>
      <c r="J269" s="34"/>
      <c r="L269" s="34"/>
      <c r="N269" s="34"/>
      <c r="CD269" s="45"/>
      <c r="CE269" s="45"/>
      <c r="CF269" s="45"/>
      <c r="CG269" s="45"/>
      <c r="CH269" s="30"/>
    </row>
    <row r="270" spans="1:86" ht="12.75">
      <c r="A270" s="20"/>
      <c r="B270" s="21"/>
      <c r="C270" s="21"/>
      <c r="E270" s="34"/>
      <c r="G270" s="34"/>
      <c r="J270" s="34"/>
      <c r="L270" s="34"/>
      <c r="N270" s="34"/>
      <c r="CD270" s="45"/>
      <c r="CE270" s="45"/>
      <c r="CF270" s="45"/>
      <c r="CG270" s="45"/>
      <c r="CH270" s="30"/>
    </row>
    <row r="271" spans="1:86" ht="12.75">
      <c r="A271" s="20"/>
      <c r="B271" s="21"/>
      <c r="C271" s="21"/>
      <c r="E271" s="34"/>
      <c r="G271" s="34"/>
      <c r="J271" s="34"/>
      <c r="L271" s="34"/>
      <c r="N271" s="34"/>
      <c r="CD271" s="45"/>
      <c r="CE271" s="45"/>
      <c r="CF271" s="45"/>
      <c r="CG271" s="45"/>
      <c r="CH271" s="30"/>
    </row>
    <row r="272" spans="1:86" ht="12.75">
      <c r="A272" s="20"/>
      <c r="B272" s="21"/>
      <c r="C272" s="21"/>
      <c r="E272" s="34"/>
      <c r="G272" s="34"/>
      <c r="J272" s="34"/>
      <c r="L272" s="34"/>
      <c r="N272" s="34"/>
      <c r="CD272" s="45"/>
      <c r="CE272" s="45"/>
      <c r="CF272" s="45"/>
      <c r="CG272" s="45"/>
      <c r="CH272" s="30"/>
    </row>
    <row r="273" spans="1:86" ht="12.75">
      <c r="A273" s="20"/>
      <c r="B273" s="21"/>
      <c r="C273" s="21"/>
      <c r="E273" s="34"/>
      <c r="G273" s="34"/>
      <c r="J273" s="34"/>
      <c r="L273" s="34"/>
      <c r="N273" s="34"/>
      <c r="CD273" s="45"/>
      <c r="CE273" s="45"/>
      <c r="CF273" s="45"/>
      <c r="CG273" s="45"/>
      <c r="CH273" s="30"/>
    </row>
    <row r="274" spans="1:86" ht="12.75">
      <c r="A274" s="20"/>
      <c r="B274" s="21"/>
      <c r="C274" s="21"/>
      <c r="E274" s="34"/>
      <c r="G274" s="34"/>
      <c r="J274" s="34"/>
      <c r="L274" s="34"/>
      <c r="N274" s="34"/>
      <c r="CD274" s="45"/>
      <c r="CE274" s="45"/>
      <c r="CF274" s="45"/>
      <c r="CG274" s="45"/>
      <c r="CH274" s="30"/>
    </row>
    <row r="275" spans="1:86" ht="12.75">
      <c r="A275" s="20"/>
      <c r="B275" s="21"/>
      <c r="C275" s="21"/>
      <c r="E275" s="34"/>
      <c r="G275" s="34"/>
      <c r="J275" s="34"/>
      <c r="L275" s="34"/>
      <c r="N275" s="34"/>
      <c r="CD275" s="45"/>
      <c r="CE275" s="45"/>
      <c r="CF275" s="45"/>
      <c r="CG275" s="45"/>
      <c r="CH275" s="30"/>
    </row>
    <row r="276" spans="1:86" ht="12.75">
      <c r="A276" s="20"/>
      <c r="B276" s="21"/>
      <c r="C276" s="21"/>
      <c r="E276" s="34"/>
      <c r="G276" s="34"/>
      <c r="J276" s="34"/>
      <c r="L276" s="34"/>
      <c r="N276" s="34"/>
      <c r="CD276" s="45"/>
      <c r="CE276" s="45"/>
      <c r="CF276" s="45"/>
      <c r="CG276" s="45"/>
      <c r="CH276" s="30"/>
    </row>
    <row r="277" spans="1:86" ht="12.75">
      <c r="A277" s="20"/>
      <c r="B277" s="21"/>
      <c r="C277" s="21"/>
      <c r="E277" s="34"/>
      <c r="G277" s="34"/>
      <c r="J277" s="34"/>
      <c r="L277" s="34"/>
      <c r="N277" s="34"/>
      <c r="CD277" s="45"/>
      <c r="CE277" s="45"/>
      <c r="CF277" s="45"/>
      <c r="CG277" s="45"/>
      <c r="CH277" s="30"/>
    </row>
    <row r="278" spans="1:86" ht="12.75">
      <c r="A278" s="20"/>
      <c r="B278" s="21"/>
      <c r="C278" s="21"/>
      <c r="E278" s="34"/>
      <c r="G278" s="34"/>
      <c r="J278" s="34"/>
      <c r="L278" s="34"/>
      <c r="N278" s="34"/>
      <c r="CD278" s="45"/>
      <c r="CE278" s="45"/>
      <c r="CF278" s="45"/>
      <c r="CG278" s="45"/>
      <c r="CH278" s="30"/>
    </row>
    <row r="279" spans="1:86" ht="12.75">
      <c r="A279" s="20"/>
      <c r="B279" s="21"/>
      <c r="C279" s="21"/>
      <c r="E279" s="34"/>
      <c r="G279" s="34"/>
      <c r="J279" s="34"/>
      <c r="L279" s="34"/>
      <c r="N279" s="34"/>
      <c r="CD279" s="45"/>
      <c r="CE279" s="45"/>
      <c r="CF279" s="45"/>
      <c r="CG279" s="45"/>
      <c r="CH279" s="30"/>
    </row>
    <row r="280" spans="1:86" ht="12.75">
      <c r="A280" s="20"/>
      <c r="B280" s="21"/>
      <c r="C280" s="21"/>
      <c r="E280" s="34"/>
      <c r="G280" s="34"/>
      <c r="J280" s="34"/>
      <c r="L280" s="34"/>
      <c r="N280" s="34"/>
      <c r="CD280" s="45"/>
      <c r="CE280" s="45"/>
      <c r="CF280" s="45"/>
      <c r="CG280" s="45"/>
      <c r="CH280" s="30"/>
    </row>
    <row r="281" spans="1:86" ht="12.75">
      <c r="A281" s="20"/>
      <c r="B281" s="21"/>
      <c r="C281" s="21"/>
      <c r="E281" s="34"/>
      <c r="G281" s="34"/>
      <c r="J281" s="34"/>
      <c r="L281" s="34"/>
      <c r="N281" s="34"/>
      <c r="CD281" s="45"/>
      <c r="CE281" s="45"/>
      <c r="CF281" s="45"/>
      <c r="CG281" s="45"/>
      <c r="CH281" s="30"/>
    </row>
    <row r="282" spans="1:86" ht="12.75">
      <c r="A282" s="20"/>
      <c r="B282" s="21"/>
      <c r="C282" s="21"/>
      <c r="E282" s="34"/>
      <c r="G282" s="34"/>
      <c r="J282" s="34"/>
      <c r="L282" s="34"/>
      <c r="N282" s="34"/>
      <c r="CD282" s="45"/>
      <c r="CE282" s="45"/>
      <c r="CF282" s="45"/>
      <c r="CG282" s="45"/>
      <c r="CH282" s="30"/>
    </row>
    <row r="283" spans="1:86" ht="12.75">
      <c r="A283" s="20"/>
      <c r="B283" s="21"/>
      <c r="C283" s="21"/>
      <c r="E283" s="34"/>
      <c r="G283" s="34"/>
      <c r="J283" s="34"/>
      <c r="L283" s="34"/>
      <c r="N283" s="34"/>
      <c r="CD283" s="45"/>
      <c r="CE283" s="45"/>
      <c r="CF283" s="45"/>
      <c r="CG283" s="45"/>
      <c r="CH283" s="30"/>
    </row>
    <row r="284" spans="1:86" ht="12.75">
      <c r="A284" s="20"/>
      <c r="B284" s="21"/>
      <c r="C284" s="21"/>
      <c r="E284" s="34"/>
      <c r="G284" s="34"/>
      <c r="J284" s="34"/>
      <c r="L284" s="34"/>
      <c r="N284" s="34"/>
      <c r="CD284" s="45"/>
      <c r="CE284" s="45"/>
      <c r="CF284" s="45"/>
      <c r="CG284" s="45"/>
      <c r="CH284" s="30"/>
    </row>
    <row r="285" spans="1:86" ht="12.75">
      <c r="A285" s="20"/>
      <c r="B285" s="21"/>
      <c r="C285" s="21"/>
      <c r="E285" s="34"/>
      <c r="G285" s="34"/>
      <c r="J285" s="34"/>
      <c r="L285" s="34"/>
      <c r="N285" s="34"/>
      <c r="CD285" s="45"/>
      <c r="CE285" s="45"/>
      <c r="CF285" s="45"/>
      <c r="CG285" s="45"/>
      <c r="CH285" s="30"/>
    </row>
    <row r="286" spans="1:86" ht="12.75">
      <c r="A286" s="20"/>
      <c r="B286" s="21"/>
      <c r="C286" s="21"/>
      <c r="E286" s="34"/>
      <c r="G286" s="34"/>
      <c r="J286" s="34"/>
      <c r="L286" s="34"/>
      <c r="N286" s="34"/>
      <c r="CD286" s="45"/>
      <c r="CE286" s="45"/>
      <c r="CF286" s="45"/>
      <c r="CG286" s="45"/>
      <c r="CH286" s="30"/>
    </row>
    <row r="287" spans="1:86" ht="12.75">
      <c r="A287" s="20"/>
      <c r="B287" s="21"/>
      <c r="C287" s="21"/>
      <c r="E287" s="34"/>
      <c r="G287" s="34"/>
      <c r="J287" s="34"/>
      <c r="L287" s="34"/>
      <c r="N287" s="34"/>
      <c r="CD287" s="45"/>
      <c r="CE287" s="45"/>
      <c r="CF287" s="45"/>
      <c r="CG287" s="45"/>
      <c r="CH287" s="30"/>
    </row>
    <row r="288" spans="1:86" ht="12.75">
      <c r="A288" s="20"/>
      <c r="B288" s="21"/>
      <c r="C288" s="21"/>
      <c r="E288" s="34"/>
      <c r="G288" s="34"/>
      <c r="J288" s="34"/>
      <c r="L288" s="34"/>
      <c r="N288" s="34"/>
      <c r="CD288" s="45"/>
      <c r="CE288" s="45"/>
      <c r="CF288" s="45"/>
      <c r="CG288" s="45"/>
      <c r="CH288" s="30"/>
    </row>
    <row r="289" spans="1:86" ht="12.75">
      <c r="A289" s="20"/>
      <c r="B289" s="21"/>
      <c r="C289" s="21"/>
      <c r="E289" s="34"/>
      <c r="G289" s="34"/>
      <c r="J289" s="34"/>
      <c r="L289" s="34"/>
      <c r="N289" s="34"/>
      <c r="CD289" s="45"/>
      <c r="CE289" s="45"/>
      <c r="CF289" s="45"/>
      <c r="CG289" s="45"/>
      <c r="CH289" s="30"/>
    </row>
    <row r="290" spans="1:86" ht="12.75">
      <c r="A290" s="20"/>
      <c r="B290" s="21"/>
      <c r="C290" s="21"/>
      <c r="E290" s="34"/>
      <c r="G290" s="34"/>
      <c r="J290" s="34"/>
      <c r="L290" s="34"/>
      <c r="N290" s="34"/>
      <c r="CD290" s="45"/>
      <c r="CE290" s="45"/>
      <c r="CF290" s="45"/>
      <c r="CG290" s="45"/>
      <c r="CH290" s="30"/>
    </row>
    <row r="291" spans="1:86" ht="12.75">
      <c r="A291" s="20"/>
      <c r="B291" s="21"/>
      <c r="C291" s="21"/>
      <c r="E291" s="34"/>
      <c r="G291" s="34"/>
      <c r="J291" s="34"/>
      <c r="L291" s="34"/>
      <c r="N291" s="34"/>
      <c r="CD291" s="45"/>
      <c r="CE291" s="45"/>
      <c r="CF291" s="45"/>
      <c r="CG291" s="45"/>
      <c r="CH291" s="30"/>
    </row>
    <row r="292" spans="1:86" ht="12.75">
      <c r="A292" s="20"/>
      <c r="B292" s="21"/>
      <c r="C292" s="21"/>
      <c r="E292" s="34"/>
      <c r="G292" s="34"/>
      <c r="J292" s="34"/>
      <c r="L292" s="34"/>
      <c r="N292" s="34"/>
      <c r="CD292" s="45"/>
      <c r="CE292" s="45"/>
      <c r="CF292" s="45"/>
      <c r="CG292" s="45"/>
      <c r="CH292" s="30"/>
    </row>
    <row r="293" spans="1:86" ht="12.75">
      <c r="A293" s="20"/>
      <c r="B293" s="21"/>
      <c r="C293" s="21"/>
      <c r="E293" s="34"/>
      <c r="G293" s="34"/>
      <c r="J293" s="34"/>
      <c r="L293" s="34"/>
      <c r="N293" s="34"/>
      <c r="CD293" s="45"/>
      <c r="CE293" s="45"/>
      <c r="CF293" s="45"/>
      <c r="CG293" s="45"/>
      <c r="CH293" s="30"/>
    </row>
    <row r="294" spans="1:86" ht="12.75">
      <c r="A294" s="20"/>
      <c r="B294" s="21"/>
      <c r="C294" s="21"/>
      <c r="E294" s="34"/>
      <c r="G294" s="34"/>
      <c r="J294" s="34"/>
      <c r="L294" s="34"/>
      <c r="N294" s="34"/>
      <c r="CD294" s="45"/>
      <c r="CE294" s="45"/>
      <c r="CF294" s="45"/>
      <c r="CG294" s="45"/>
      <c r="CH294" s="30"/>
    </row>
    <row r="295" spans="1:86" ht="12.75">
      <c r="A295" s="20"/>
      <c r="B295" s="21"/>
      <c r="C295" s="21"/>
      <c r="E295" s="34"/>
      <c r="G295" s="34"/>
      <c r="J295" s="34"/>
      <c r="L295" s="34"/>
      <c r="N295" s="34"/>
      <c r="CD295" s="45"/>
      <c r="CE295" s="45"/>
      <c r="CF295" s="45"/>
      <c r="CG295" s="45"/>
      <c r="CH295" s="30"/>
    </row>
    <row r="296" spans="1:86" ht="12.75">
      <c r="A296" s="20"/>
      <c r="B296" s="21"/>
      <c r="C296" s="21"/>
      <c r="E296" s="34"/>
      <c r="G296" s="34"/>
      <c r="J296" s="34"/>
      <c r="L296" s="34"/>
      <c r="N296" s="34"/>
      <c r="CD296" s="45"/>
      <c r="CE296" s="45"/>
      <c r="CF296" s="45"/>
      <c r="CG296" s="45"/>
      <c r="CH296" s="30"/>
    </row>
    <row r="297" spans="1:86" ht="12.75">
      <c r="A297" s="20"/>
      <c r="B297" s="21"/>
      <c r="C297" s="21"/>
      <c r="E297" s="34"/>
      <c r="G297" s="34"/>
      <c r="J297" s="34"/>
      <c r="L297" s="34"/>
      <c r="N297" s="34"/>
      <c r="CD297" s="45"/>
      <c r="CE297" s="45"/>
      <c r="CF297" s="45"/>
      <c r="CG297" s="45"/>
      <c r="CH297" s="30"/>
    </row>
    <row r="298" spans="1:86" ht="12.75">
      <c r="A298" s="20"/>
      <c r="B298" s="21"/>
      <c r="C298" s="21"/>
      <c r="E298" s="34"/>
      <c r="G298" s="34"/>
      <c r="J298" s="34"/>
      <c r="L298" s="34"/>
      <c r="N298" s="34"/>
      <c r="CD298" s="45"/>
      <c r="CE298" s="45"/>
      <c r="CF298" s="45"/>
      <c r="CG298" s="45"/>
      <c r="CH298" s="30"/>
    </row>
    <row r="299" spans="1:86" ht="12.75">
      <c r="A299" s="20"/>
      <c r="B299" s="21"/>
      <c r="C299" s="21"/>
      <c r="E299" s="34"/>
      <c r="G299" s="34"/>
      <c r="J299" s="34"/>
      <c r="L299" s="34"/>
      <c r="N299" s="34"/>
      <c r="CD299" s="45"/>
      <c r="CE299" s="45"/>
      <c r="CF299" s="45"/>
      <c r="CG299" s="45"/>
      <c r="CH299" s="30"/>
    </row>
    <row r="300" spans="1:86" ht="12.75">
      <c r="A300" s="20"/>
      <c r="B300" s="21"/>
      <c r="C300" s="21"/>
      <c r="E300" s="34"/>
      <c r="G300" s="34"/>
      <c r="J300" s="34"/>
      <c r="L300" s="34"/>
      <c r="N300" s="34"/>
      <c r="CD300" s="45"/>
      <c r="CE300" s="45"/>
      <c r="CF300" s="45"/>
      <c r="CG300" s="45"/>
      <c r="CH300" s="30"/>
    </row>
    <row r="301" spans="1:86" ht="12.75">
      <c r="A301" s="20"/>
      <c r="B301" s="21"/>
      <c r="C301" s="21"/>
      <c r="E301" s="34"/>
      <c r="G301" s="34"/>
      <c r="J301" s="34"/>
      <c r="L301" s="34"/>
      <c r="N301" s="34"/>
      <c r="CD301" s="45"/>
      <c r="CE301" s="45"/>
      <c r="CF301" s="45"/>
      <c r="CG301" s="45"/>
      <c r="CH301" s="30"/>
    </row>
    <row r="302" spans="1:86" ht="12.75">
      <c r="A302" s="20"/>
      <c r="B302" s="21"/>
      <c r="C302" s="21"/>
      <c r="E302" s="34"/>
      <c r="G302" s="34"/>
      <c r="J302" s="34"/>
      <c r="L302" s="34"/>
      <c r="N302" s="34"/>
      <c r="CD302" s="45"/>
      <c r="CE302" s="45"/>
      <c r="CF302" s="45"/>
      <c r="CG302" s="45"/>
      <c r="CH302" s="30"/>
    </row>
    <row r="303" spans="1:86" ht="12.75">
      <c r="A303" s="20"/>
      <c r="B303" s="21"/>
      <c r="C303" s="21"/>
      <c r="E303" s="34"/>
      <c r="G303" s="34"/>
      <c r="J303" s="34"/>
      <c r="L303" s="34"/>
      <c r="N303" s="34"/>
      <c r="CD303" s="45"/>
      <c r="CE303" s="45"/>
      <c r="CF303" s="45"/>
      <c r="CG303" s="45"/>
      <c r="CH303" s="30"/>
    </row>
    <row r="304" spans="1:86" ht="12.75">
      <c r="A304" s="20"/>
      <c r="B304" s="21"/>
      <c r="C304" s="21"/>
      <c r="E304" s="34"/>
      <c r="G304" s="34"/>
      <c r="J304" s="34"/>
      <c r="L304" s="34"/>
      <c r="N304" s="34"/>
      <c r="CD304" s="45"/>
      <c r="CE304" s="45"/>
      <c r="CF304" s="45"/>
      <c r="CG304" s="45"/>
      <c r="CH304" s="30"/>
    </row>
    <row r="305" spans="1:86" ht="12.75">
      <c r="A305" s="20"/>
      <c r="B305" s="21"/>
      <c r="C305" s="21"/>
      <c r="E305" s="34"/>
      <c r="G305" s="34"/>
      <c r="J305" s="34"/>
      <c r="L305" s="34"/>
      <c r="N305" s="34"/>
      <c r="CD305" s="45"/>
      <c r="CE305" s="45"/>
      <c r="CF305" s="45"/>
      <c r="CG305" s="45"/>
      <c r="CH305" s="30"/>
    </row>
    <row r="306" spans="1:86" ht="12.75">
      <c r="A306" s="20"/>
      <c r="B306" s="21"/>
      <c r="C306" s="21"/>
      <c r="E306" s="34"/>
      <c r="G306" s="34"/>
      <c r="J306" s="34"/>
      <c r="L306" s="34"/>
      <c r="N306" s="34"/>
      <c r="CD306" s="45"/>
      <c r="CE306" s="45"/>
      <c r="CF306" s="45"/>
      <c r="CG306" s="45"/>
      <c r="CH306" s="30"/>
    </row>
    <row r="307" spans="1:86" ht="12.75">
      <c r="A307" s="20"/>
      <c r="B307" s="21"/>
      <c r="C307" s="21"/>
      <c r="E307" s="34"/>
      <c r="G307" s="34"/>
      <c r="J307" s="34"/>
      <c r="L307" s="34"/>
      <c r="N307" s="34"/>
      <c r="CD307" s="45"/>
      <c r="CE307" s="45"/>
      <c r="CF307" s="45"/>
      <c r="CG307" s="45"/>
      <c r="CH307" s="30"/>
    </row>
    <row r="308" spans="1:86" ht="12.75">
      <c r="A308" s="20"/>
      <c r="B308" s="21"/>
      <c r="C308" s="21"/>
      <c r="E308" s="34"/>
      <c r="G308" s="34"/>
      <c r="J308" s="34"/>
      <c r="L308" s="34"/>
      <c r="N308" s="34"/>
      <c r="CD308" s="45"/>
      <c r="CE308" s="45"/>
      <c r="CF308" s="45"/>
      <c r="CG308" s="45"/>
      <c r="CH308" s="30"/>
    </row>
    <row r="309" spans="1:86" ht="12.75">
      <c r="A309" s="20"/>
      <c r="B309" s="21"/>
      <c r="C309" s="21"/>
      <c r="E309" s="34"/>
      <c r="G309" s="34"/>
      <c r="J309" s="34"/>
      <c r="L309" s="34"/>
      <c r="N309" s="34"/>
      <c r="CD309" s="45"/>
      <c r="CE309" s="45"/>
      <c r="CF309" s="45"/>
      <c r="CG309" s="45"/>
      <c r="CH309" s="30"/>
    </row>
    <row r="310" spans="1:86" ht="12.75">
      <c r="A310" s="20"/>
      <c r="B310" s="21"/>
      <c r="C310" s="21"/>
      <c r="E310" s="34"/>
      <c r="G310" s="34"/>
      <c r="J310" s="34"/>
      <c r="L310" s="34"/>
      <c r="N310" s="34"/>
      <c r="CD310" s="45"/>
      <c r="CE310" s="45"/>
      <c r="CF310" s="45"/>
      <c r="CG310" s="45"/>
      <c r="CH310" s="30"/>
    </row>
    <row r="311" spans="1:86" ht="12.75">
      <c r="A311" s="20"/>
      <c r="B311" s="21"/>
      <c r="C311" s="21"/>
      <c r="E311" s="34"/>
      <c r="G311" s="34"/>
      <c r="J311" s="34"/>
      <c r="L311" s="34"/>
      <c r="N311" s="34"/>
      <c r="CD311" s="45"/>
      <c r="CE311" s="45"/>
      <c r="CF311" s="45"/>
      <c r="CG311" s="45"/>
      <c r="CH311" s="30"/>
    </row>
    <row r="312" spans="1:86" ht="12.75">
      <c r="A312" s="20"/>
      <c r="B312" s="21"/>
      <c r="C312" s="21"/>
      <c r="E312" s="34"/>
      <c r="G312" s="34"/>
      <c r="J312" s="34"/>
      <c r="L312" s="34"/>
      <c r="N312" s="34"/>
      <c r="CD312" s="45"/>
      <c r="CE312" s="45"/>
      <c r="CF312" s="45"/>
      <c r="CG312" s="45"/>
      <c r="CH312" s="30"/>
    </row>
    <row r="313" spans="1:86" ht="12.75">
      <c r="A313" s="20"/>
      <c r="B313" s="21"/>
      <c r="C313" s="21"/>
      <c r="E313" s="34"/>
      <c r="G313" s="34"/>
      <c r="J313" s="34"/>
      <c r="L313" s="34"/>
      <c r="N313" s="34"/>
      <c r="CD313" s="45"/>
      <c r="CE313" s="45"/>
      <c r="CF313" s="45"/>
      <c r="CG313" s="45"/>
      <c r="CH313" s="30"/>
    </row>
    <row r="314" spans="1:86" ht="12.75">
      <c r="A314" s="20"/>
      <c r="B314" s="21"/>
      <c r="C314" s="21"/>
      <c r="E314" s="34"/>
      <c r="G314" s="34"/>
      <c r="J314" s="34"/>
      <c r="L314" s="34"/>
      <c r="N314" s="34"/>
      <c r="CD314" s="45"/>
      <c r="CE314" s="45"/>
      <c r="CF314" s="45"/>
      <c r="CG314" s="45"/>
      <c r="CH314" s="30"/>
    </row>
    <row r="315" spans="1:86" ht="12.75">
      <c r="A315" s="20"/>
      <c r="B315" s="21"/>
      <c r="C315" s="21"/>
      <c r="E315" s="34"/>
      <c r="G315" s="34"/>
      <c r="J315" s="34"/>
      <c r="L315" s="34"/>
      <c r="N315" s="34"/>
      <c r="CD315" s="45"/>
      <c r="CE315" s="45"/>
      <c r="CF315" s="45"/>
      <c r="CG315" s="45"/>
      <c r="CH315" s="30"/>
    </row>
    <row r="316" spans="1:86" ht="12.75">
      <c r="A316" s="20"/>
      <c r="B316" s="21"/>
      <c r="C316" s="21"/>
      <c r="E316" s="34"/>
      <c r="G316" s="34"/>
      <c r="J316" s="34"/>
      <c r="L316" s="34"/>
      <c r="N316" s="34"/>
      <c r="CD316" s="45"/>
      <c r="CE316" s="45"/>
      <c r="CF316" s="45"/>
      <c r="CG316" s="45"/>
      <c r="CH316" s="30"/>
    </row>
    <row r="317" spans="1:86" ht="12.75">
      <c r="A317" s="20"/>
      <c r="B317" s="21"/>
      <c r="C317" s="21"/>
      <c r="E317" s="34"/>
      <c r="G317" s="34"/>
      <c r="J317" s="34"/>
      <c r="L317" s="34"/>
      <c r="N317" s="34"/>
      <c r="CD317" s="45"/>
      <c r="CE317" s="45"/>
      <c r="CF317" s="45"/>
      <c r="CG317" s="45"/>
      <c r="CH317" s="30"/>
    </row>
    <row r="318" spans="1:86" ht="12.75">
      <c r="A318" s="20"/>
      <c r="B318" s="21"/>
      <c r="C318" s="21"/>
      <c r="E318" s="34"/>
      <c r="G318" s="34"/>
      <c r="J318" s="34"/>
      <c r="L318" s="34"/>
      <c r="N318" s="34"/>
      <c r="CD318" s="45"/>
      <c r="CE318" s="45"/>
      <c r="CF318" s="45"/>
      <c r="CG318" s="45"/>
      <c r="CH318" s="30"/>
    </row>
    <row r="319" spans="1:86" ht="12.75">
      <c r="A319" s="20"/>
      <c r="B319" s="21"/>
      <c r="C319" s="21"/>
      <c r="E319" s="34"/>
      <c r="G319" s="34"/>
      <c r="J319" s="34"/>
      <c r="L319" s="34"/>
      <c r="N319" s="34"/>
      <c r="CD319" s="45"/>
      <c r="CE319" s="45"/>
      <c r="CF319" s="45"/>
      <c r="CG319" s="45"/>
      <c r="CH319" s="30"/>
    </row>
    <row r="320" spans="1:86" ht="12.75">
      <c r="A320" s="20"/>
      <c r="B320" s="21"/>
      <c r="C320" s="21"/>
      <c r="E320" s="34"/>
      <c r="G320" s="34"/>
      <c r="J320" s="34"/>
      <c r="L320" s="34"/>
      <c r="N320" s="34"/>
      <c r="CD320" s="45"/>
      <c r="CE320" s="45"/>
      <c r="CF320" s="45"/>
      <c r="CG320" s="45"/>
      <c r="CH320" s="30"/>
    </row>
    <row r="321" spans="1:86" ht="12.75">
      <c r="A321" s="20"/>
      <c r="B321" s="21"/>
      <c r="C321" s="21"/>
      <c r="E321" s="34"/>
      <c r="G321" s="34"/>
      <c r="J321" s="34"/>
      <c r="L321" s="34"/>
      <c r="N321" s="34"/>
      <c r="CD321" s="45"/>
      <c r="CE321" s="45"/>
      <c r="CF321" s="45"/>
      <c r="CG321" s="45"/>
      <c r="CH321" s="30"/>
    </row>
    <row r="322" spans="1:86" ht="12.75">
      <c r="A322" s="20"/>
      <c r="B322" s="21"/>
      <c r="C322" s="21"/>
      <c r="E322" s="34"/>
      <c r="G322" s="34"/>
      <c r="J322" s="34"/>
      <c r="L322" s="34"/>
      <c r="N322" s="34"/>
      <c r="CD322" s="45"/>
      <c r="CE322" s="45"/>
      <c r="CF322" s="45"/>
      <c r="CG322" s="45"/>
      <c r="CH322" s="30"/>
    </row>
    <row r="323" spans="1:86" ht="12.75">
      <c r="A323" s="20"/>
      <c r="B323" s="21"/>
      <c r="C323" s="21"/>
      <c r="E323" s="34"/>
      <c r="G323" s="34"/>
      <c r="J323" s="34"/>
      <c r="L323" s="34"/>
      <c r="N323" s="34"/>
      <c r="CD323" s="45"/>
      <c r="CE323" s="45"/>
      <c r="CF323" s="45"/>
      <c r="CG323" s="45"/>
      <c r="CH323" s="30"/>
    </row>
    <row r="324" spans="1:86" ht="12.75">
      <c r="A324" s="20"/>
      <c r="B324" s="21"/>
      <c r="C324" s="21"/>
      <c r="E324" s="34"/>
      <c r="G324" s="34"/>
      <c r="J324" s="34"/>
      <c r="L324" s="34"/>
      <c r="N324" s="34"/>
      <c r="CD324" s="45"/>
      <c r="CE324" s="45"/>
      <c r="CF324" s="45"/>
      <c r="CG324" s="45"/>
      <c r="CH324" s="30"/>
    </row>
    <row r="325" spans="1:86" ht="12.75">
      <c r="A325" s="20"/>
      <c r="B325" s="21"/>
      <c r="C325" s="21"/>
      <c r="E325" s="34"/>
      <c r="G325" s="34"/>
      <c r="J325" s="34"/>
      <c r="L325" s="34"/>
      <c r="N325" s="34"/>
      <c r="CD325" s="45"/>
      <c r="CE325" s="45"/>
      <c r="CF325" s="45"/>
      <c r="CG325" s="45"/>
      <c r="CH325" s="30"/>
    </row>
    <row r="326" spans="1:86" ht="12.75">
      <c r="A326" s="20"/>
      <c r="B326" s="21"/>
      <c r="C326" s="21"/>
      <c r="E326" s="34"/>
      <c r="J326" s="34"/>
      <c r="L326" s="34"/>
      <c r="N326" s="34"/>
      <c r="CD326" s="45"/>
      <c r="CE326" s="45"/>
      <c r="CF326" s="45"/>
      <c r="CG326" s="45"/>
      <c r="CH326" s="30"/>
    </row>
    <row r="327" spans="1:86" ht="12.75">
      <c r="A327" s="20"/>
      <c r="B327" s="21"/>
      <c r="C327" s="21"/>
      <c r="E327" s="34"/>
      <c r="J327" s="34"/>
      <c r="L327" s="34"/>
      <c r="N327" s="34"/>
      <c r="CD327" s="45"/>
      <c r="CE327" s="45"/>
      <c r="CF327" s="45"/>
      <c r="CG327" s="45"/>
      <c r="CH327" s="30"/>
    </row>
    <row r="328" spans="1:86" ht="12.75">
      <c r="A328" s="20"/>
      <c r="B328" s="21"/>
      <c r="C328" s="21"/>
      <c r="E328" s="34"/>
      <c r="J328" s="34"/>
      <c r="L328" s="34"/>
      <c r="N328" s="34"/>
      <c r="CD328" s="45"/>
      <c r="CE328" s="45"/>
      <c r="CF328" s="45"/>
      <c r="CG328" s="45"/>
      <c r="CH328" s="30"/>
    </row>
    <row r="329" spans="1:86" ht="12.75">
      <c r="A329" s="20"/>
      <c r="B329" s="21"/>
      <c r="C329" s="21"/>
      <c r="E329" s="34"/>
      <c r="J329" s="34"/>
      <c r="L329" s="34"/>
      <c r="N329" s="34"/>
      <c r="CD329" s="45"/>
      <c r="CE329" s="45"/>
      <c r="CF329" s="45"/>
      <c r="CG329" s="45"/>
      <c r="CH329" s="30"/>
    </row>
    <row r="330" spans="1:86" ht="12.75">
      <c r="A330" s="20"/>
      <c r="B330" s="21"/>
      <c r="C330" s="21"/>
      <c r="E330" s="34"/>
      <c r="J330" s="34"/>
      <c r="L330" s="34"/>
      <c r="N330" s="34"/>
      <c r="CD330" s="45"/>
      <c r="CE330" s="45"/>
      <c r="CF330" s="45"/>
      <c r="CG330" s="45"/>
      <c r="CH330" s="30"/>
    </row>
    <row r="331" spans="1:86" ht="12.75">
      <c r="A331" s="20"/>
      <c r="B331" s="21"/>
      <c r="C331" s="21"/>
      <c r="E331" s="34"/>
      <c r="J331" s="34"/>
      <c r="L331" s="34"/>
      <c r="N331" s="34"/>
      <c r="CD331" s="45"/>
      <c r="CE331" s="45"/>
      <c r="CF331" s="45"/>
      <c r="CG331" s="45"/>
      <c r="CH331" s="30"/>
    </row>
    <row r="332" spans="1:86" ht="12.75">
      <c r="A332" s="20"/>
      <c r="B332" s="21"/>
      <c r="C332" s="21"/>
      <c r="E332" s="34"/>
      <c r="J332" s="34"/>
      <c r="L332" s="34"/>
      <c r="N332" s="34"/>
      <c r="CD332" s="45"/>
      <c r="CE332" s="45"/>
      <c r="CF332" s="45"/>
      <c r="CG332" s="45"/>
      <c r="CH332" s="30"/>
    </row>
    <row r="333" spans="1:86" ht="12.75">
      <c r="A333" s="20"/>
      <c r="B333" s="21"/>
      <c r="C333" s="21"/>
      <c r="E333" s="34"/>
      <c r="J333" s="34"/>
      <c r="L333" s="34"/>
      <c r="N333" s="34"/>
      <c r="CD333" s="45"/>
      <c r="CE333" s="45"/>
      <c r="CF333" s="45"/>
      <c r="CG333" s="45"/>
      <c r="CH333" s="30"/>
    </row>
    <row r="334" spans="1:86" ht="12.75">
      <c r="A334" s="20"/>
      <c r="B334" s="21"/>
      <c r="C334" s="21"/>
      <c r="E334" s="34"/>
      <c r="J334" s="34"/>
      <c r="L334" s="34"/>
      <c r="N334" s="34"/>
      <c r="CD334" s="45"/>
      <c r="CE334" s="45"/>
      <c r="CF334" s="45"/>
      <c r="CG334" s="45"/>
      <c r="CH334" s="30"/>
    </row>
    <row r="335" spans="1:86" ht="12.75">
      <c r="A335" s="20"/>
      <c r="B335" s="21"/>
      <c r="C335" s="21"/>
      <c r="E335" s="34"/>
      <c r="J335" s="34"/>
      <c r="L335" s="34"/>
      <c r="N335" s="34"/>
      <c r="CD335" s="45"/>
      <c r="CE335" s="45"/>
      <c r="CF335" s="45"/>
      <c r="CG335" s="45"/>
      <c r="CH335" s="30"/>
    </row>
    <row r="336" spans="1:86" ht="12.75">
      <c r="A336" s="20"/>
      <c r="B336" s="21"/>
      <c r="C336" s="21"/>
      <c r="E336" s="34"/>
      <c r="J336" s="34"/>
      <c r="L336" s="34"/>
      <c r="N336" s="34"/>
      <c r="CD336" s="45"/>
      <c r="CE336" s="45"/>
      <c r="CF336" s="45"/>
      <c r="CG336" s="45"/>
      <c r="CH336" s="30"/>
    </row>
    <row r="337" spans="1:86" ht="12.75">
      <c r="A337" s="20"/>
      <c r="B337" s="21"/>
      <c r="C337" s="21"/>
      <c r="E337" s="34"/>
      <c r="J337" s="34"/>
      <c r="L337" s="34"/>
      <c r="N337" s="34"/>
      <c r="CD337" s="45"/>
      <c r="CE337" s="45"/>
      <c r="CF337" s="45"/>
      <c r="CG337" s="45"/>
      <c r="CH337" s="30"/>
    </row>
    <row r="338" spans="1:86" ht="12.75">
      <c r="A338" s="20"/>
      <c r="B338" s="21"/>
      <c r="C338" s="21"/>
      <c r="E338" s="34"/>
      <c r="J338" s="34"/>
      <c r="L338" s="34"/>
      <c r="N338" s="34"/>
      <c r="CD338" s="45"/>
      <c r="CE338" s="45"/>
      <c r="CF338" s="45"/>
      <c r="CG338" s="45"/>
      <c r="CH338" s="30"/>
    </row>
    <row r="339" spans="1:86" ht="12.75">
      <c r="A339" s="20"/>
      <c r="B339" s="21"/>
      <c r="C339" s="21"/>
      <c r="E339" s="34"/>
      <c r="J339" s="34"/>
      <c r="L339" s="34"/>
      <c r="N339" s="34"/>
      <c r="CD339" s="45"/>
      <c r="CE339" s="45"/>
      <c r="CF339" s="45"/>
      <c r="CG339" s="45"/>
      <c r="CH339" s="30"/>
    </row>
    <row r="340" spans="1:86" ht="12.75">
      <c r="A340" s="20"/>
      <c r="B340" s="21"/>
      <c r="C340" s="21"/>
      <c r="E340" s="34"/>
      <c r="J340" s="34"/>
      <c r="L340" s="34"/>
      <c r="N340" s="34"/>
      <c r="CD340" s="45"/>
      <c r="CE340" s="45"/>
      <c r="CF340" s="45"/>
      <c r="CG340" s="45"/>
      <c r="CH340" s="30"/>
    </row>
    <row r="341" spans="1:86" ht="12.75">
      <c r="A341" s="20"/>
      <c r="B341" s="21"/>
      <c r="C341" s="21"/>
      <c r="E341" s="34"/>
      <c r="J341" s="34"/>
      <c r="L341" s="34"/>
      <c r="N341" s="34"/>
      <c r="CD341" s="45"/>
      <c r="CE341" s="45"/>
      <c r="CF341" s="45"/>
      <c r="CG341" s="45"/>
      <c r="CH341" s="30"/>
    </row>
    <row r="342" spans="1:86" ht="12.75">
      <c r="A342" s="20"/>
      <c r="B342" s="21"/>
      <c r="C342" s="21"/>
      <c r="E342" s="34"/>
      <c r="J342" s="34"/>
      <c r="L342" s="34"/>
      <c r="N342" s="34"/>
      <c r="CD342" s="45"/>
      <c r="CE342" s="45"/>
      <c r="CF342" s="45"/>
      <c r="CG342" s="45"/>
      <c r="CH342" s="30"/>
    </row>
    <row r="343" spans="1:86" ht="12.75">
      <c r="A343" s="20"/>
      <c r="B343" s="21"/>
      <c r="C343" s="21"/>
      <c r="E343" s="34"/>
      <c r="J343" s="34"/>
      <c r="L343" s="34"/>
      <c r="N343" s="34"/>
      <c r="CD343" s="45"/>
      <c r="CE343" s="45"/>
      <c r="CF343" s="45"/>
      <c r="CG343" s="45"/>
      <c r="CH343" s="30"/>
    </row>
    <row r="344" spans="1:86" ht="12.75">
      <c r="A344" s="20"/>
      <c r="B344" s="21"/>
      <c r="C344" s="21"/>
      <c r="E344" s="34"/>
      <c r="J344" s="34"/>
      <c r="L344" s="34"/>
      <c r="N344" s="34"/>
      <c r="CD344" s="45"/>
      <c r="CE344" s="45"/>
      <c r="CF344" s="45"/>
      <c r="CG344" s="45"/>
      <c r="CH344" s="30"/>
    </row>
    <row r="345" spans="1:86" ht="12.75">
      <c r="A345" s="20"/>
      <c r="B345" s="21"/>
      <c r="C345" s="21"/>
      <c r="E345" s="34"/>
      <c r="J345" s="34"/>
      <c r="L345" s="34"/>
      <c r="N345" s="34"/>
      <c r="CD345" s="45"/>
      <c r="CE345" s="45"/>
      <c r="CF345" s="45"/>
      <c r="CG345" s="45"/>
      <c r="CH345" s="30"/>
    </row>
    <row r="346" spans="1:86" ht="12.75">
      <c r="A346" s="20"/>
      <c r="B346" s="21"/>
      <c r="C346" s="21"/>
      <c r="E346" s="34"/>
      <c r="J346" s="34"/>
      <c r="L346" s="34"/>
      <c r="N346" s="34"/>
      <c r="CD346" s="45"/>
      <c r="CE346" s="45"/>
      <c r="CF346" s="45"/>
      <c r="CG346" s="45"/>
      <c r="CH346" s="30"/>
    </row>
    <row r="347" spans="1:86" ht="12.75">
      <c r="A347" s="20"/>
      <c r="B347" s="21"/>
      <c r="C347" s="21"/>
      <c r="E347" s="34"/>
      <c r="J347" s="34"/>
      <c r="L347" s="34"/>
      <c r="N347" s="34"/>
      <c r="CD347" s="45"/>
      <c r="CE347" s="45"/>
      <c r="CF347" s="45"/>
      <c r="CG347" s="45"/>
      <c r="CH347" s="30"/>
    </row>
    <row r="348" spans="1:86" ht="12.75">
      <c r="A348" s="20"/>
      <c r="B348" s="21"/>
      <c r="C348" s="21"/>
      <c r="E348" s="34"/>
      <c r="J348" s="34"/>
      <c r="L348" s="34"/>
      <c r="N348" s="34"/>
      <c r="CD348" s="45"/>
      <c r="CE348" s="45"/>
      <c r="CF348" s="45"/>
      <c r="CG348" s="45"/>
      <c r="CH348" s="30"/>
    </row>
    <row r="349" spans="1:86" ht="12.75">
      <c r="A349" s="20"/>
      <c r="B349" s="21"/>
      <c r="C349" s="21"/>
      <c r="E349" s="34"/>
      <c r="J349" s="34"/>
      <c r="L349" s="34"/>
      <c r="N349" s="34"/>
      <c r="CD349" s="45"/>
      <c r="CE349" s="45"/>
      <c r="CF349" s="45"/>
      <c r="CG349" s="45"/>
      <c r="CH349" s="30"/>
    </row>
    <row r="350" spans="1:86" ht="12.75">
      <c r="A350" s="20"/>
      <c r="B350" s="21"/>
      <c r="C350" s="21"/>
      <c r="E350" s="34"/>
      <c r="J350" s="34"/>
      <c r="L350" s="34"/>
      <c r="N350" s="34"/>
      <c r="CD350" s="45"/>
      <c r="CE350" s="45"/>
      <c r="CF350" s="45"/>
      <c r="CG350" s="45"/>
      <c r="CH350" s="30"/>
    </row>
    <row r="351" spans="1:86" ht="12.75">
      <c r="A351" s="20"/>
      <c r="B351" s="21"/>
      <c r="C351" s="21"/>
      <c r="E351" s="34"/>
      <c r="J351" s="34"/>
      <c r="L351" s="34"/>
      <c r="N351" s="34"/>
      <c r="CD351" s="45"/>
      <c r="CE351" s="45"/>
      <c r="CF351" s="45"/>
      <c r="CG351" s="45"/>
      <c r="CH351" s="30"/>
    </row>
    <row r="352" spans="1:86" ht="12.75">
      <c r="A352" s="20"/>
      <c r="B352" s="21"/>
      <c r="C352" s="21"/>
      <c r="E352" s="34"/>
      <c r="J352" s="34"/>
      <c r="L352" s="34"/>
      <c r="N352" s="34"/>
      <c r="CD352" s="45"/>
      <c r="CE352" s="45"/>
      <c r="CF352" s="45"/>
      <c r="CG352" s="45"/>
      <c r="CH352" s="30"/>
    </row>
    <row r="353" spans="1:86" ht="12.75">
      <c r="A353" s="20"/>
      <c r="B353" s="21"/>
      <c r="C353" s="21"/>
      <c r="E353" s="34"/>
      <c r="J353" s="34"/>
      <c r="L353" s="34"/>
      <c r="N353" s="34"/>
      <c r="CD353" s="45"/>
      <c r="CE353" s="45"/>
      <c r="CF353" s="45"/>
      <c r="CG353" s="45"/>
      <c r="CH353" s="30"/>
    </row>
    <row r="354" spans="1:86" ht="12.75">
      <c r="A354" s="20"/>
      <c r="B354" s="21"/>
      <c r="C354" s="21"/>
      <c r="E354" s="34"/>
      <c r="J354" s="34"/>
      <c r="L354" s="34"/>
      <c r="N354" s="34"/>
      <c r="CD354" s="45"/>
      <c r="CE354" s="45"/>
      <c r="CF354" s="45"/>
      <c r="CG354" s="45"/>
      <c r="CH354" s="30"/>
    </row>
    <row r="355" spans="1:86" ht="12.75">
      <c r="A355" s="20"/>
      <c r="B355" s="21"/>
      <c r="C355" s="21"/>
      <c r="E355" s="34"/>
      <c r="J355" s="34"/>
      <c r="L355" s="34"/>
      <c r="N355" s="34"/>
      <c r="CD355" s="45"/>
      <c r="CE355" s="45"/>
      <c r="CF355" s="45"/>
      <c r="CG355" s="45"/>
      <c r="CH355" s="30"/>
    </row>
    <row r="356" spans="1:86" ht="12.75">
      <c r="A356" s="20"/>
      <c r="B356" s="21"/>
      <c r="C356" s="21"/>
      <c r="E356" s="34"/>
      <c r="J356" s="34"/>
      <c r="L356" s="34"/>
      <c r="N356" s="34"/>
      <c r="CD356" s="45"/>
      <c r="CE356" s="45"/>
      <c r="CF356" s="45"/>
      <c r="CG356" s="45"/>
      <c r="CH356" s="30"/>
    </row>
    <row r="357" spans="1:86" ht="12.75">
      <c r="A357" s="20"/>
      <c r="B357" s="21"/>
      <c r="C357" s="21"/>
      <c r="E357" s="34"/>
      <c r="J357" s="34"/>
      <c r="L357" s="34"/>
      <c r="N357" s="34"/>
      <c r="CD357" s="45"/>
      <c r="CE357" s="45"/>
      <c r="CF357" s="45"/>
      <c r="CG357" s="45"/>
      <c r="CH357" s="30"/>
    </row>
    <row r="358" spans="1:86" ht="12.75">
      <c r="A358" s="20"/>
      <c r="B358" s="21"/>
      <c r="C358" s="21"/>
      <c r="E358" s="34"/>
      <c r="J358" s="34"/>
      <c r="L358" s="34"/>
      <c r="N358" s="34"/>
      <c r="CD358" s="45"/>
      <c r="CE358" s="45"/>
      <c r="CF358" s="45"/>
      <c r="CG358" s="45"/>
      <c r="CH358" s="30"/>
    </row>
    <row r="359" spans="1:86" ht="12.75">
      <c r="A359" s="20"/>
      <c r="B359" s="21"/>
      <c r="C359" s="21"/>
      <c r="E359" s="34"/>
      <c r="J359" s="34"/>
      <c r="L359" s="34"/>
      <c r="N359" s="34"/>
      <c r="CD359" s="45"/>
      <c r="CE359" s="45"/>
      <c r="CF359" s="45"/>
      <c r="CG359" s="45"/>
      <c r="CH359" s="30"/>
    </row>
    <row r="360" spans="1:86" ht="12.75">
      <c r="A360" s="20"/>
      <c r="B360" s="21"/>
      <c r="C360" s="21"/>
      <c r="E360" s="34"/>
      <c r="J360" s="34"/>
      <c r="L360" s="34"/>
      <c r="N360" s="34"/>
      <c r="CD360" s="45"/>
      <c r="CE360" s="45"/>
      <c r="CF360" s="45"/>
      <c r="CG360" s="45"/>
      <c r="CH360" s="30"/>
    </row>
    <row r="361" spans="1:86" ht="12.75">
      <c r="A361" s="20"/>
      <c r="B361" s="21"/>
      <c r="C361" s="21"/>
      <c r="E361" s="34"/>
      <c r="J361" s="34"/>
      <c r="L361" s="34"/>
      <c r="N361" s="34"/>
      <c r="CD361" s="45"/>
      <c r="CE361" s="45"/>
      <c r="CF361" s="45"/>
      <c r="CG361" s="45"/>
      <c r="CH361" s="30"/>
    </row>
    <row r="362" spans="1:86" ht="12.75">
      <c r="A362" s="20"/>
      <c r="B362" s="21"/>
      <c r="C362" s="21"/>
      <c r="E362" s="34"/>
      <c r="J362" s="34"/>
      <c r="L362" s="34"/>
      <c r="N362" s="34"/>
      <c r="CD362" s="45"/>
      <c r="CE362" s="45"/>
      <c r="CF362" s="45"/>
      <c r="CG362" s="45"/>
      <c r="CH362" s="30"/>
    </row>
    <row r="363" spans="1:86" ht="12.75">
      <c r="A363" s="20"/>
      <c r="B363" s="21"/>
      <c r="C363" s="21"/>
      <c r="E363" s="34"/>
      <c r="J363" s="34"/>
      <c r="L363" s="34"/>
      <c r="N363" s="34"/>
      <c r="CD363" s="45"/>
      <c r="CE363" s="45"/>
      <c r="CF363" s="45"/>
      <c r="CG363" s="45"/>
      <c r="CH363" s="30"/>
    </row>
    <row r="364" spans="1:86" ht="12.75">
      <c r="A364" s="20"/>
      <c r="B364" s="21"/>
      <c r="C364" s="21"/>
      <c r="E364" s="34"/>
      <c r="J364" s="34"/>
      <c r="L364" s="34"/>
      <c r="N364" s="34"/>
      <c r="CD364" s="45"/>
      <c r="CE364" s="45"/>
      <c r="CF364" s="45"/>
      <c r="CG364" s="45"/>
      <c r="CH364" s="30"/>
    </row>
    <row r="365" spans="1:86" ht="12.75">
      <c r="A365" s="20"/>
      <c r="B365" s="21"/>
      <c r="C365" s="21"/>
      <c r="E365" s="34"/>
      <c r="J365" s="34"/>
      <c r="L365" s="34"/>
      <c r="N365" s="34"/>
      <c r="CD365" s="45"/>
      <c r="CE365" s="45"/>
      <c r="CF365" s="45"/>
      <c r="CG365" s="45"/>
      <c r="CH365" s="30"/>
    </row>
    <row r="366" spans="1:86" ht="12.75">
      <c r="A366" s="20"/>
      <c r="B366" s="21"/>
      <c r="C366" s="21"/>
      <c r="E366" s="34"/>
      <c r="J366" s="34"/>
      <c r="L366" s="34"/>
      <c r="N366" s="34"/>
      <c r="CD366" s="45"/>
      <c r="CE366" s="45"/>
      <c r="CF366" s="45"/>
      <c r="CG366" s="45"/>
      <c r="CH366" s="30"/>
    </row>
    <row r="367" spans="1:86" ht="12.75">
      <c r="A367" s="20"/>
      <c r="B367" s="21"/>
      <c r="C367" s="21"/>
      <c r="E367" s="34"/>
      <c r="J367" s="34"/>
      <c r="L367" s="34"/>
      <c r="N367" s="34"/>
      <c r="CD367" s="45"/>
      <c r="CE367" s="45"/>
      <c r="CF367" s="45"/>
      <c r="CG367" s="45"/>
      <c r="CH367" s="30"/>
    </row>
    <row r="368" spans="1:86" ht="12.75">
      <c r="A368" s="20"/>
      <c r="B368" s="21"/>
      <c r="C368" s="21"/>
      <c r="E368" s="34"/>
      <c r="J368" s="34"/>
      <c r="L368" s="34"/>
      <c r="N368" s="34"/>
      <c r="CD368" s="45"/>
      <c r="CE368" s="45"/>
      <c r="CF368" s="45"/>
      <c r="CG368" s="45"/>
      <c r="CH368" s="30"/>
    </row>
    <row r="369" spans="1:86" ht="12.75">
      <c r="A369" s="20"/>
      <c r="B369" s="21"/>
      <c r="C369" s="21"/>
      <c r="E369" s="34"/>
      <c r="J369" s="34"/>
      <c r="L369" s="34"/>
      <c r="N369" s="34"/>
      <c r="CD369" s="45"/>
      <c r="CE369" s="45"/>
      <c r="CF369" s="45"/>
      <c r="CG369" s="45"/>
      <c r="CH369" s="30"/>
    </row>
    <row r="370" spans="1:86" ht="12.75">
      <c r="A370" s="20"/>
      <c r="B370" s="21"/>
      <c r="C370" s="21"/>
      <c r="E370" s="34"/>
      <c r="J370" s="34"/>
      <c r="L370" s="34"/>
      <c r="N370" s="34"/>
      <c r="CD370" s="45"/>
      <c r="CE370" s="45"/>
      <c r="CF370" s="45"/>
      <c r="CG370" s="45"/>
      <c r="CH370" s="30"/>
    </row>
    <row r="371" spans="1:86" ht="12.75">
      <c r="A371" s="20"/>
      <c r="B371" s="21"/>
      <c r="C371" s="21"/>
      <c r="E371" s="34"/>
      <c r="J371" s="34"/>
      <c r="L371" s="34"/>
      <c r="N371" s="34"/>
      <c r="CD371" s="45"/>
      <c r="CE371" s="45"/>
      <c r="CF371" s="45"/>
      <c r="CG371" s="45"/>
      <c r="CH371" s="30"/>
    </row>
    <row r="372" spans="1:86" ht="12.75">
      <c r="A372" s="20"/>
      <c r="B372" s="21"/>
      <c r="C372" s="21"/>
      <c r="E372" s="34"/>
      <c r="J372" s="34"/>
      <c r="L372" s="34"/>
      <c r="N372" s="34"/>
      <c r="CD372" s="45"/>
      <c r="CE372" s="45"/>
      <c r="CF372" s="45"/>
      <c r="CG372" s="45"/>
      <c r="CH372" s="30"/>
    </row>
    <row r="373" spans="1:86" ht="12.75">
      <c r="A373" s="20"/>
      <c r="B373" s="21"/>
      <c r="C373" s="21"/>
      <c r="E373" s="34"/>
      <c r="J373" s="34"/>
      <c r="L373" s="34"/>
      <c r="N373" s="34"/>
      <c r="CD373" s="45"/>
      <c r="CE373" s="45"/>
      <c r="CF373" s="45"/>
      <c r="CG373" s="45"/>
      <c r="CH373" s="30"/>
    </row>
    <row r="374" spans="1:86" ht="12.75">
      <c r="A374" s="20"/>
      <c r="B374" s="21"/>
      <c r="C374" s="21"/>
      <c r="E374" s="34"/>
      <c r="J374" s="34"/>
      <c r="L374" s="34"/>
      <c r="N374" s="34"/>
      <c r="CD374" s="45"/>
      <c r="CE374" s="45"/>
      <c r="CF374" s="45"/>
      <c r="CG374" s="45"/>
      <c r="CH374" s="30"/>
    </row>
    <row r="375" spans="1:86" ht="12.75">
      <c r="A375" s="20"/>
      <c r="B375" s="21"/>
      <c r="C375" s="21"/>
      <c r="E375" s="34"/>
      <c r="J375" s="34"/>
      <c r="L375" s="34"/>
      <c r="N375" s="34"/>
      <c r="CD375" s="45"/>
      <c r="CE375" s="45"/>
      <c r="CF375" s="45"/>
      <c r="CG375" s="45"/>
      <c r="CH375" s="30"/>
    </row>
    <row r="376" spans="1:86" ht="12.75">
      <c r="A376" s="20"/>
      <c r="B376" s="21"/>
      <c r="C376" s="21"/>
      <c r="E376" s="34"/>
      <c r="J376" s="34"/>
      <c r="L376" s="34"/>
      <c r="N376" s="34"/>
      <c r="CD376" s="45"/>
      <c r="CE376" s="45"/>
      <c r="CF376" s="45"/>
      <c r="CG376" s="45"/>
      <c r="CH376" s="30"/>
    </row>
    <row r="377" spans="1:86" ht="12.75">
      <c r="A377" s="20"/>
      <c r="B377" s="21"/>
      <c r="C377" s="21"/>
      <c r="E377" s="34"/>
      <c r="J377" s="34"/>
      <c r="L377" s="34"/>
      <c r="N377" s="34"/>
      <c r="CD377" s="45"/>
      <c r="CE377" s="45"/>
      <c r="CF377" s="45"/>
      <c r="CG377" s="45"/>
      <c r="CH377" s="30"/>
    </row>
    <row r="378" spans="1:86" ht="12.75">
      <c r="A378" s="20"/>
      <c r="B378" s="21"/>
      <c r="C378" s="21"/>
      <c r="E378" s="34"/>
      <c r="J378" s="34"/>
      <c r="L378" s="34"/>
      <c r="N378" s="34"/>
      <c r="CD378" s="45"/>
      <c r="CE378" s="45"/>
      <c r="CF378" s="45"/>
      <c r="CG378" s="45"/>
      <c r="CH378" s="30"/>
    </row>
    <row r="379" spans="1:86" ht="12.75">
      <c r="A379" s="20"/>
      <c r="B379" s="21"/>
      <c r="C379" s="21"/>
      <c r="E379" s="34"/>
      <c r="J379" s="34"/>
      <c r="L379" s="34"/>
      <c r="N379" s="34"/>
      <c r="CD379" s="45"/>
      <c r="CE379" s="45"/>
      <c r="CF379" s="45"/>
      <c r="CG379" s="45"/>
      <c r="CH379" s="30"/>
    </row>
    <row r="380" spans="1:86" ht="12.75">
      <c r="A380" s="20"/>
      <c r="B380" s="21"/>
      <c r="C380" s="21"/>
      <c r="E380" s="34"/>
      <c r="J380" s="34"/>
      <c r="L380" s="34"/>
      <c r="N380" s="34"/>
      <c r="CD380" s="45"/>
      <c r="CE380" s="45"/>
      <c r="CF380" s="45"/>
      <c r="CG380" s="45"/>
      <c r="CH380" s="30"/>
    </row>
    <row r="381" spans="1:86" ht="12.75">
      <c r="A381" s="20"/>
      <c r="B381" s="21"/>
      <c r="C381" s="21"/>
      <c r="E381" s="34"/>
      <c r="J381" s="34"/>
      <c r="L381" s="34"/>
      <c r="N381" s="34"/>
      <c r="CD381" s="45"/>
      <c r="CE381" s="45"/>
      <c r="CF381" s="45"/>
      <c r="CG381" s="45"/>
      <c r="CH381" s="30"/>
    </row>
    <row r="382" spans="1:86" ht="12.75">
      <c r="A382" s="20"/>
      <c r="B382" s="21"/>
      <c r="C382" s="21"/>
      <c r="E382" s="34"/>
      <c r="J382" s="34"/>
      <c r="L382" s="34"/>
      <c r="N382" s="34"/>
      <c r="CD382" s="45"/>
      <c r="CE382" s="45"/>
      <c r="CF382" s="45"/>
      <c r="CG382" s="45"/>
      <c r="CH382" s="30"/>
    </row>
    <row r="383" spans="1:86" ht="12.75">
      <c r="A383" s="20"/>
      <c r="B383" s="21"/>
      <c r="C383" s="21"/>
      <c r="E383" s="34"/>
      <c r="J383" s="34"/>
      <c r="L383" s="34"/>
      <c r="N383" s="34"/>
      <c r="CD383" s="45"/>
      <c r="CE383" s="45"/>
      <c r="CF383" s="45"/>
      <c r="CG383" s="45"/>
      <c r="CH383" s="30"/>
    </row>
    <row r="384" spans="1:86" ht="12.75">
      <c r="A384" s="20"/>
      <c r="B384" s="21"/>
      <c r="C384" s="21"/>
      <c r="E384" s="34"/>
      <c r="J384" s="34"/>
      <c r="L384" s="34"/>
      <c r="N384" s="34"/>
      <c r="CD384" s="45"/>
      <c r="CE384" s="45"/>
      <c r="CF384" s="45"/>
      <c r="CG384" s="45"/>
      <c r="CH384" s="30"/>
    </row>
    <row r="385" spans="1:86" ht="12.75">
      <c r="A385" s="20"/>
      <c r="B385" s="21"/>
      <c r="C385" s="21"/>
      <c r="E385" s="34"/>
      <c r="J385" s="34"/>
      <c r="L385" s="34"/>
      <c r="N385" s="34"/>
      <c r="CD385" s="45"/>
      <c r="CE385" s="45"/>
      <c r="CF385" s="45"/>
      <c r="CG385" s="45"/>
      <c r="CH385" s="30"/>
    </row>
    <row r="386" spans="1:86" ht="12.75">
      <c r="A386" s="20"/>
      <c r="B386" s="21"/>
      <c r="C386" s="21"/>
      <c r="E386" s="34"/>
      <c r="J386" s="34"/>
      <c r="L386" s="34"/>
      <c r="N386" s="34"/>
      <c r="CD386" s="45"/>
      <c r="CE386" s="45"/>
      <c r="CF386" s="45"/>
      <c r="CG386" s="45"/>
      <c r="CH386" s="30"/>
    </row>
    <row r="387" spans="1:86" ht="12.75">
      <c r="A387" s="20"/>
      <c r="B387" s="21"/>
      <c r="C387" s="21"/>
      <c r="E387" s="34"/>
      <c r="J387" s="34"/>
      <c r="L387" s="34"/>
      <c r="N387" s="34"/>
      <c r="CD387" s="45"/>
      <c r="CE387" s="45"/>
      <c r="CF387" s="45"/>
      <c r="CG387" s="45"/>
      <c r="CH387" s="30"/>
    </row>
    <row r="388" spans="1:86" ht="12.75">
      <c r="A388" s="20"/>
      <c r="B388" s="21"/>
      <c r="C388" s="21"/>
      <c r="E388" s="34"/>
      <c r="J388" s="34"/>
      <c r="L388" s="34"/>
      <c r="N388" s="34"/>
      <c r="CD388" s="45"/>
      <c r="CE388" s="45"/>
      <c r="CF388" s="45"/>
      <c r="CG388" s="45"/>
      <c r="CH388" s="30"/>
    </row>
    <row r="389" spans="1:86" ht="12.75">
      <c r="A389" s="20"/>
      <c r="B389" s="21"/>
      <c r="C389" s="21"/>
      <c r="E389" s="34"/>
      <c r="J389" s="34"/>
      <c r="L389" s="34"/>
      <c r="N389" s="34"/>
      <c r="CD389" s="45"/>
      <c r="CE389" s="45"/>
      <c r="CF389" s="45"/>
      <c r="CG389" s="45"/>
      <c r="CH389" s="30"/>
    </row>
    <row r="390" spans="1:86" ht="12.75">
      <c r="A390" s="20"/>
      <c r="B390" s="21"/>
      <c r="C390" s="21"/>
      <c r="E390" s="34"/>
      <c r="J390" s="34"/>
      <c r="L390" s="34"/>
      <c r="N390" s="34"/>
      <c r="CD390" s="45"/>
      <c r="CE390" s="45"/>
      <c r="CF390" s="45"/>
      <c r="CG390" s="45"/>
      <c r="CH390" s="30"/>
    </row>
    <row r="391" spans="1:86" ht="12.75">
      <c r="A391" s="20"/>
      <c r="B391" s="21"/>
      <c r="C391" s="21"/>
      <c r="E391" s="34"/>
      <c r="J391" s="34"/>
      <c r="L391" s="34"/>
      <c r="N391" s="34"/>
      <c r="CD391" s="45"/>
      <c r="CE391" s="45"/>
      <c r="CF391" s="45"/>
      <c r="CG391" s="45"/>
      <c r="CH391" s="30"/>
    </row>
    <row r="392" spans="1:86" ht="12.75">
      <c r="A392" s="20"/>
      <c r="B392" s="21"/>
      <c r="C392" s="21"/>
      <c r="E392" s="34"/>
      <c r="J392" s="34"/>
      <c r="L392" s="34"/>
      <c r="N392" s="34"/>
      <c r="CD392" s="45"/>
      <c r="CE392" s="45"/>
      <c r="CF392" s="45"/>
      <c r="CG392" s="45"/>
      <c r="CH392" s="30"/>
    </row>
    <row r="393" spans="1:86" ht="12.75">
      <c r="A393" s="20"/>
      <c r="B393" s="21"/>
      <c r="C393" s="21"/>
      <c r="E393" s="34"/>
      <c r="J393" s="34"/>
      <c r="L393" s="34"/>
      <c r="N393" s="34"/>
      <c r="CD393" s="45"/>
      <c r="CE393" s="45"/>
      <c r="CF393" s="45"/>
      <c r="CG393" s="45"/>
      <c r="CH393" s="30"/>
    </row>
    <row r="394" spans="1:86" ht="12.75">
      <c r="A394" s="20"/>
      <c r="B394" s="21"/>
      <c r="C394" s="21"/>
      <c r="E394" s="34"/>
      <c r="J394" s="34"/>
      <c r="L394" s="34"/>
      <c r="N394" s="34"/>
      <c r="CD394" s="45"/>
      <c r="CE394" s="45"/>
      <c r="CF394" s="45"/>
      <c r="CG394" s="45"/>
      <c r="CH394" s="30"/>
    </row>
    <row r="395" spans="1:86" ht="12.75">
      <c r="A395" s="20"/>
      <c r="B395" s="21"/>
      <c r="C395" s="21"/>
      <c r="E395" s="34"/>
      <c r="J395" s="34"/>
      <c r="L395" s="34"/>
      <c r="N395" s="34"/>
      <c r="CD395" s="45"/>
      <c r="CE395" s="45"/>
      <c r="CF395" s="45"/>
      <c r="CG395" s="45"/>
      <c r="CH395" s="30"/>
    </row>
    <row r="396" spans="1:86" ht="12.75">
      <c r="A396" s="20"/>
      <c r="B396" s="21"/>
      <c r="C396" s="21"/>
      <c r="E396" s="34"/>
      <c r="J396" s="34"/>
      <c r="L396" s="34"/>
      <c r="N396" s="34"/>
      <c r="CD396" s="45"/>
      <c r="CE396" s="45"/>
      <c r="CF396" s="45"/>
      <c r="CG396" s="45"/>
      <c r="CH396" s="30"/>
    </row>
    <row r="397" spans="1:86" ht="12.75">
      <c r="A397" s="20"/>
      <c r="B397" s="21"/>
      <c r="C397" s="21"/>
      <c r="E397" s="34"/>
      <c r="J397" s="34"/>
      <c r="L397" s="34"/>
      <c r="N397" s="34"/>
      <c r="CD397" s="45"/>
      <c r="CE397" s="45"/>
      <c r="CF397" s="45"/>
      <c r="CG397" s="45"/>
      <c r="CH397" s="30"/>
    </row>
    <row r="398" spans="1:86" ht="12.75">
      <c r="A398" s="20"/>
      <c r="B398" s="21"/>
      <c r="C398" s="21"/>
      <c r="E398" s="34"/>
      <c r="J398" s="34"/>
      <c r="L398" s="34"/>
      <c r="N398" s="34"/>
      <c r="CD398" s="45"/>
      <c r="CE398" s="45"/>
      <c r="CF398" s="45"/>
      <c r="CG398" s="45"/>
      <c r="CH398" s="30"/>
    </row>
    <row r="399" spans="1:86" ht="12.75">
      <c r="A399" s="20"/>
      <c r="B399" s="21"/>
      <c r="C399" s="21"/>
      <c r="E399" s="34"/>
      <c r="J399" s="34"/>
      <c r="L399" s="34"/>
      <c r="N399" s="34"/>
      <c r="CD399" s="45"/>
      <c r="CE399" s="45"/>
      <c r="CF399" s="45"/>
      <c r="CG399" s="45"/>
      <c r="CH399" s="30"/>
    </row>
    <row r="400" spans="1:86" ht="12.75">
      <c r="A400" s="20"/>
      <c r="B400" s="21"/>
      <c r="C400" s="21"/>
      <c r="E400" s="34"/>
      <c r="J400" s="34"/>
      <c r="L400" s="34"/>
      <c r="N400" s="34"/>
      <c r="CD400" s="45"/>
      <c r="CE400" s="45"/>
      <c r="CF400" s="45"/>
      <c r="CG400" s="45"/>
      <c r="CH400" s="30"/>
    </row>
    <row r="401" spans="1:86" ht="12.75">
      <c r="A401" s="20"/>
      <c r="B401" s="21"/>
      <c r="C401" s="21"/>
      <c r="E401" s="34"/>
      <c r="J401" s="34"/>
      <c r="L401" s="34"/>
      <c r="N401" s="34"/>
      <c r="CD401" s="45"/>
      <c r="CE401" s="45"/>
      <c r="CF401" s="45"/>
      <c r="CG401" s="45"/>
      <c r="CH401" s="30"/>
    </row>
    <row r="402" spans="1:86" ht="12.75">
      <c r="A402" s="20"/>
      <c r="B402" s="21"/>
      <c r="C402" s="21"/>
      <c r="E402" s="34"/>
      <c r="J402" s="34"/>
      <c r="L402" s="34"/>
      <c r="N402" s="34"/>
      <c r="CD402" s="45"/>
      <c r="CE402" s="45"/>
      <c r="CF402" s="45"/>
      <c r="CG402" s="45"/>
      <c r="CH402" s="30"/>
    </row>
    <row r="403" spans="1:86" ht="12.75">
      <c r="A403" s="20"/>
      <c r="B403" s="21"/>
      <c r="C403" s="21"/>
      <c r="E403" s="34"/>
      <c r="J403" s="34"/>
      <c r="L403" s="34"/>
      <c r="N403" s="34"/>
      <c r="CD403" s="45"/>
      <c r="CE403" s="45"/>
      <c r="CF403" s="45"/>
      <c r="CG403" s="45"/>
      <c r="CH403" s="30"/>
    </row>
    <row r="404" spans="1:86" ht="12.75">
      <c r="A404" s="20"/>
      <c r="B404" s="21"/>
      <c r="C404" s="21"/>
      <c r="E404" s="34"/>
      <c r="J404" s="34"/>
      <c r="L404" s="34"/>
      <c r="N404" s="34"/>
      <c r="CD404" s="45"/>
      <c r="CE404" s="45"/>
      <c r="CF404" s="45"/>
      <c r="CG404" s="45"/>
      <c r="CH404" s="30"/>
    </row>
    <row r="405" spans="1:86" ht="12.75">
      <c r="A405" s="20"/>
      <c r="B405" s="21"/>
      <c r="C405" s="21"/>
      <c r="E405" s="34"/>
      <c r="J405" s="34"/>
      <c r="L405" s="34"/>
      <c r="N405" s="34"/>
      <c r="CD405" s="45"/>
      <c r="CE405" s="45"/>
      <c r="CF405" s="45"/>
      <c r="CG405" s="45"/>
      <c r="CH405" s="30"/>
    </row>
    <row r="406" spans="1:86" ht="12.75">
      <c r="A406" s="20"/>
      <c r="B406" s="21"/>
      <c r="C406" s="21"/>
      <c r="E406" s="34"/>
      <c r="J406" s="34"/>
      <c r="L406" s="34"/>
      <c r="N406" s="34"/>
      <c r="CD406" s="45"/>
      <c r="CE406" s="45"/>
      <c r="CF406" s="45"/>
      <c r="CG406" s="45"/>
      <c r="CH406" s="30"/>
    </row>
    <row r="407" spans="1:86" ht="12.75">
      <c r="A407" s="20"/>
      <c r="B407" s="21"/>
      <c r="C407" s="21"/>
      <c r="E407" s="34"/>
      <c r="J407" s="34"/>
      <c r="L407" s="34"/>
      <c r="N407" s="34"/>
      <c r="CD407" s="45"/>
      <c r="CE407" s="45"/>
      <c r="CF407" s="45"/>
      <c r="CG407" s="45"/>
      <c r="CH407" s="30"/>
    </row>
    <row r="408" spans="1:86" ht="12.75">
      <c r="A408" s="20"/>
      <c r="B408" s="21"/>
      <c r="C408" s="21"/>
      <c r="E408" s="34"/>
      <c r="J408" s="34"/>
      <c r="L408" s="34"/>
      <c r="N408" s="34"/>
      <c r="CD408" s="45"/>
      <c r="CE408" s="45"/>
      <c r="CF408" s="45"/>
      <c r="CG408" s="45"/>
      <c r="CH408" s="30"/>
    </row>
    <row r="409" spans="1:86" ht="12.75">
      <c r="A409" s="20"/>
      <c r="B409" s="21"/>
      <c r="C409" s="21"/>
      <c r="E409" s="34"/>
      <c r="J409" s="34"/>
      <c r="L409" s="34"/>
      <c r="N409" s="34"/>
      <c r="CD409" s="45"/>
      <c r="CE409" s="45"/>
      <c r="CF409" s="45"/>
      <c r="CG409" s="45"/>
      <c r="CH409" s="30"/>
    </row>
    <row r="410" spans="1:86" ht="12.75">
      <c r="A410" s="20"/>
      <c r="B410" s="21"/>
      <c r="C410" s="21"/>
      <c r="E410" s="34"/>
      <c r="J410" s="34"/>
      <c r="L410" s="34"/>
      <c r="N410" s="34"/>
      <c r="CD410" s="45"/>
      <c r="CE410" s="45"/>
      <c r="CF410" s="45"/>
      <c r="CG410" s="45"/>
      <c r="CH410" s="30"/>
    </row>
    <row r="411" spans="1:86" ht="12.75">
      <c r="A411" s="20"/>
      <c r="B411" s="21"/>
      <c r="C411" s="21"/>
      <c r="E411" s="34"/>
      <c r="J411" s="34"/>
      <c r="L411" s="34"/>
      <c r="N411" s="34"/>
      <c r="CD411" s="45"/>
      <c r="CE411" s="45"/>
      <c r="CF411" s="45"/>
      <c r="CG411" s="45"/>
      <c r="CH411" s="30"/>
    </row>
    <row r="412" spans="1:86" ht="12.75">
      <c r="A412" s="20"/>
      <c r="B412" s="21"/>
      <c r="C412" s="21"/>
      <c r="E412" s="34"/>
      <c r="J412" s="34"/>
      <c r="L412" s="34"/>
      <c r="N412" s="34"/>
      <c r="CD412" s="45"/>
      <c r="CE412" s="45"/>
      <c r="CF412" s="45"/>
      <c r="CG412" s="45"/>
      <c r="CH412" s="30"/>
    </row>
    <row r="413" spans="1:86" ht="12.75">
      <c r="A413" s="20"/>
      <c r="B413" s="21"/>
      <c r="C413" s="21"/>
      <c r="E413" s="34"/>
      <c r="J413" s="34"/>
      <c r="L413" s="34"/>
      <c r="N413" s="34"/>
      <c r="CD413" s="45"/>
      <c r="CE413" s="45"/>
      <c r="CF413" s="45"/>
      <c r="CG413" s="45"/>
      <c r="CH413" s="30"/>
    </row>
    <row r="414" spans="1:86" ht="12.75">
      <c r="A414" s="20"/>
      <c r="B414" s="21"/>
      <c r="C414" s="21"/>
      <c r="E414" s="34"/>
      <c r="J414" s="34"/>
      <c r="L414" s="34"/>
      <c r="N414" s="34"/>
      <c r="CD414" s="45"/>
      <c r="CE414" s="45"/>
      <c r="CF414" s="45"/>
      <c r="CG414" s="45"/>
      <c r="CH414" s="30"/>
    </row>
    <row r="415" spans="1:86" ht="12.75">
      <c r="A415" s="20"/>
      <c r="B415" s="21"/>
      <c r="C415" s="21"/>
      <c r="E415" s="34"/>
      <c r="J415" s="34"/>
      <c r="L415" s="34"/>
      <c r="N415" s="34"/>
      <c r="CD415" s="45"/>
      <c r="CE415" s="45"/>
      <c r="CF415" s="45"/>
      <c r="CG415" s="45"/>
      <c r="CH415" s="30"/>
    </row>
    <row r="416" spans="1:86" ht="12.75">
      <c r="A416" s="20"/>
      <c r="B416" s="21"/>
      <c r="C416" s="21"/>
      <c r="E416" s="34"/>
      <c r="J416" s="34"/>
      <c r="L416" s="34"/>
      <c r="N416" s="34"/>
      <c r="CD416" s="45"/>
      <c r="CE416" s="45"/>
      <c r="CF416" s="45"/>
      <c r="CG416" s="45"/>
      <c r="CH416" s="30"/>
    </row>
    <row r="417" spans="1:86" ht="12.75">
      <c r="A417" s="20"/>
      <c r="B417" s="21"/>
      <c r="C417" s="21"/>
      <c r="E417" s="34"/>
      <c r="J417" s="34"/>
      <c r="L417" s="34"/>
      <c r="N417" s="34"/>
      <c r="CD417" s="45"/>
      <c r="CE417" s="45"/>
      <c r="CF417" s="45"/>
      <c r="CG417" s="45"/>
      <c r="CH417" s="30"/>
    </row>
    <row r="418" spans="1:86" ht="12.75">
      <c r="A418" s="20"/>
      <c r="B418" s="21"/>
      <c r="C418" s="21"/>
      <c r="E418" s="34"/>
      <c r="J418" s="34"/>
      <c r="L418" s="34"/>
      <c r="N418" s="34"/>
      <c r="CD418" s="45"/>
      <c r="CE418" s="45"/>
      <c r="CF418" s="45"/>
      <c r="CG418" s="45"/>
      <c r="CH418" s="30"/>
    </row>
    <row r="419" spans="1:86" ht="12.75">
      <c r="A419" s="20"/>
      <c r="B419" s="21"/>
      <c r="C419" s="21"/>
      <c r="E419" s="34"/>
      <c r="J419" s="34"/>
      <c r="L419" s="34"/>
      <c r="N419" s="34"/>
      <c r="CD419" s="45"/>
      <c r="CE419" s="45"/>
      <c r="CF419" s="45"/>
      <c r="CG419" s="45"/>
      <c r="CH419" s="30"/>
    </row>
    <row r="420" spans="1:86" ht="12.75">
      <c r="A420" s="20"/>
      <c r="B420" s="21"/>
      <c r="C420" s="21"/>
      <c r="E420" s="34"/>
      <c r="J420" s="34"/>
      <c r="L420" s="34"/>
      <c r="N420" s="34"/>
      <c r="CD420" s="45"/>
      <c r="CE420" s="45"/>
      <c r="CF420" s="45"/>
      <c r="CG420" s="45"/>
      <c r="CH420" s="30"/>
    </row>
    <row r="421" spans="1:86" ht="12.75">
      <c r="A421" s="20"/>
      <c r="B421" s="21"/>
      <c r="C421" s="21"/>
      <c r="E421" s="34"/>
      <c r="J421" s="34"/>
      <c r="L421" s="34"/>
      <c r="N421" s="34"/>
      <c r="CD421" s="45"/>
      <c r="CE421" s="45"/>
      <c r="CF421" s="45"/>
      <c r="CG421" s="45"/>
      <c r="CH421" s="30"/>
    </row>
    <row r="422" spans="1:86" ht="12.75">
      <c r="A422" s="20"/>
      <c r="B422" s="21"/>
      <c r="C422" s="21"/>
      <c r="E422" s="34"/>
      <c r="J422" s="34"/>
      <c r="L422" s="34"/>
      <c r="N422" s="34"/>
      <c r="CD422" s="45"/>
      <c r="CE422" s="45"/>
      <c r="CF422" s="45"/>
      <c r="CG422" s="45"/>
      <c r="CH422" s="30"/>
    </row>
    <row r="423" spans="1:86" ht="12.75">
      <c r="A423" s="20"/>
      <c r="B423" s="21"/>
      <c r="C423" s="21"/>
      <c r="E423" s="34"/>
      <c r="J423" s="34"/>
      <c r="L423" s="34"/>
      <c r="N423" s="34"/>
      <c r="CD423" s="45"/>
      <c r="CE423" s="45"/>
      <c r="CF423" s="45"/>
      <c r="CG423" s="45"/>
      <c r="CH423" s="30"/>
    </row>
    <row r="424" spans="1:86" ht="12.75">
      <c r="A424" s="20"/>
      <c r="B424" s="21"/>
      <c r="C424" s="21"/>
      <c r="E424" s="34"/>
      <c r="J424" s="34"/>
      <c r="L424" s="34"/>
      <c r="N424" s="34"/>
      <c r="CD424" s="45"/>
      <c r="CE424" s="45"/>
      <c r="CF424" s="45"/>
      <c r="CG424" s="45"/>
      <c r="CH424" s="30"/>
    </row>
    <row r="425" spans="1:86" ht="12.75">
      <c r="A425" s="20"/>
      <c r="B425" s="21"/>
      <c r="C425" s="21"/>
      <c r="E425" s="34"/>
      <c r="J425" s="34"/>
      <c r="L425" s="34"/>
      <c r="N425" s="34"/>
      <c r="CD425" s="45"/>
      <c r="CE425" s="45"/>
      <c r="CF425" s="45"/>
      <c r="CG425" s="45"/>
      <c r="CH425" s="30"/>
    </row>
    <row r="426" spans="1:86" ht="12.75">
      <c r="A426" s="20"/>
      <c r="B426" s="21"/>
      <c r="C426" s="21"/>
      <c r="E426" s="34"/>
      <c r="J426" s="34"/>
      <c r="L426" s="34"/>
      <c r="N426" s="34"/>
      <c r="CD426" s="45"/>
      <c r="CE426" s="45"/>
      <c r="CF426" s="45"/>
      <c r="CG426" s="45"/>
      <c r="CH426" s="30"/>
    </row>
    <row r="427" spans="1:86" ht="12.75">
      <c r="A427" s="20"/>
      <c r="B427" s="21"/>
      <c r="C427" s="21"/>
      <c r="E427" s="34"/>
      <c r="J427" s="34"/>
      <c r="L427" s="34"/>
      <c r="N427" s="34"/>
      <c r="CD427" s="45"/>
      <c r="CE427" s="45"/>
      <c r="CF427" s="45"/>
      <c r="CG427" s="45"/>
      <c r="CH427" s="30"/>
    </row>
    <row r="428" spans="1:86" ht="12.75">
      <c r="A428" s="20"/>
      <c r="B428" s="21"/>
      <c r="C428" s="21"/>
      <c r="E428" s="34"/>
      <c r="J428" s="34"/>
      <c r="L428" s="34"/>
      <c r="N428" s="34"/>
      <c r="CD428" s="45"/>
      <c r="CE428" s="45"/>
      <c r="CF428" s="45"/>
      <c r="CG428" s="45"/>
      <c r="CH428" s="30"/>
    </row>
    <row r="429" spans="1:86" ht="12.75">
      <c r="A429" s="20"/>
      <c r="B429" s="21"/>
      <c r="C429" s="21"/>
      <c r="E429" s="34"/>
      <c r="J429" s="34"/>
      <c r="L429" s="34"/>
      <c r="N429" s="34"/>
      <c r="CD429" s="45"/>
      <c r="CE429" s="45"/>
      <c r="CF429" s="45"/>
      <c r="CG429" s="45"/>
      <c r="CH429" s="30"/>
    </row>
    <row r="430" spans="1:86" ht="12.75">
      <c r="A430" s="20"/>
      <c r="B430" s="21"/>
      <c r="C430" s="21"/>
      <c r="E430" s="34"/>
      <c r="J430" s="34"/>
      <c r="L430" s="34"/>
      <c r="N430" s="34"/>
      <c r="CD430" s="45"/>
      <c r="CE430" s="45"/>
      <c r="CF430" s="45"/>
      <c r="CG430" s="45"/>
      <c r="CH430" s="30"/>
    </row>
    <row r="431" spans="1:86" ht="12.75">
      <c r="A431" s="20"/>
      <c r="B431" s="21"/>
      <c r="C431" s="21"/>
      <c r="E431" s="34"/>
      <c r="J431" s="34"/>
      <c r="L431" s="34"/>
      <c r="N431" s="34"/>
      <c r="CD431" s="45"/>
      <c r="CE431" s="45"/>
      <c r="CF431" s="45"/>
      <c r="CG431" s="45"/>
      <c r="CH431" s="30"/>
    </row>
    <row r="432" spans="1:86" ht="12.75">
      <c r="A432" s="20"/>
      <c r="B432" s="21"/>
      <c r="C432" s="21"/>
      <c r="E432" s="34"/>
      <c r="J432" s="34"/>
      <c r="L432" s="34"/>
      <c r="N432" s="34"/>
      <c r="CD432" s="45"/>
      <c r="CE432" s="45"/>
      <c r="CF432" s="45"/>
      <c r="CG432" s="45"/>
      <c r="CH432" s="30"/>
    </row>
    <row r="433" spans="1:86" ht="12.75">
      <c r="A433" s="20"/>
      <c r="B433" s="21"/>
      <c r="C433" s="21"/>
      <c r="E433" s="34"/>
      <c r="J433" s="34"/>
      <c r="L433" s="34"/>
      <c r="N433" s="34"/>
      <c r="CD433" s="45"/>
      <c r="CE433" s="45"/>
      <c r="CF433" s="45"/>
      <c r="CG433" s="45"/>
      <c r="CH433" s="30"/>
    </row>
    <row r="434" spans="1:86" ht="12.75">
      <c r="A434" s="20"/>
      <c r="B434" s="21"/>
      <c r="C434" s="21"/>
      <c r="E434" s="34"/>
      <c r="J434" s="34"/>
      <c r="L434" s="34"/>
      <c r="N434" s="34"/>
      <c r="CD434" s="45"/>
      <c r="CE434" s="45"/>
      <c r="CF434" s="45"/>
      <c r="CG434" s="45"/>
      <c r="CH434" s="30"/>
    </row>
    <row r="435" spans="1:86" ht="12.75">
      <c r="A435" s="20"/>
      <c r="B435" s="21"/>
      <c r="C435" s="21"/>
      <c r="E435" s="34"/>
      <c r="J435" s="34"/>
      <c r="L435" s="34"/>
      <c r="N435" s="34"/>
      <c r="CD435" s="45"/>
      <c r="CE435" s="45"/>
      <c r="CF435" s="45"/>
      <c r="CG435" s="45"/>
      <c r="CH435" s="30"/>
    </row>
    <row r="436" spans="1:86" ht="12.75">
      <c r="A436" s="20"/>
      <c r="B436" s="21"/>
      <c r="C436" s="21"/>
      <c r="E436" s="34"/>
      <c r="J436" s="34"/>
      <c r="L436" s="34"/>
      <c r="N436" s="34"/>
      <c r="CD436" s="45"/>
      <c r="CE436" s="45"/>
      <c r="CF436" s="45"/>
      <c r="CG436" s="45"/>
      <c r="CH436" s="30"/>
    </row>
    <row r="437" spans="1:86" ht="12.75">
      <c r="A437" s="20"/>
      <c r="B437" s="21"/>
      <c r="C437" s="21"/>
      <c r="E437" s="34"/>
      <c r="J437" s="34"/>
      <c r="L437" s="34"/>
      <c r="N437" s="34"/>
      <c r="CD437" s="45"/>
      <c r="CE437" s="45"/>
      <c r="CF437" s="45"/>
      <c r="CG437" s="45"/>
      <c r="CH437" s="30"/>
    </row>
    <row r="438" spans="1:86" ht="12.75">
      <c r="A438" s="20"/>
      <c r="B438" s="21"/>
      <c r="C438" s="21"/>
      <c r="E438" s="34"/>
      <c r="J438" s="34"/>
      <c r="L438" s="34"/>
      <c r="N438" s="34"/>
      <c r="CD438" s="45"/>
      <c r="CE438" s="45"/>
      <c r="CF438" s="45"/>
      <c r="CG438" s="45"/>
      <c r="CH438" s="30"/>
    </row>
    <row r="439" spans="1:86" ht="12.75">
      <c r="A439" s="20"/>
      <c r="B439" s="21"/>
      <c r="C439" s="21"/>
      <c r="E439" s="34"/>
      <c r="J439" s="34"/>
      <c r="L439" s="34"/>
      <c r="N439" s="34"/>
      <c r="CD439" s="45"/>
      <c r="CE439" s="45"/>
      <c r="CF439" s="45"/>
      <c r="CG439" s="45"/>
      <c r="CH439" s="30"/>
    </row>
    <row r="440" spans="1:86" ht="12.75">
      <c r="A440" s="20"/>
      <c r="B440" s="21"/>
      <c r="C440" s="21"/>
      <c r="E440" s="34"/>
      <c r="J440" s="34"/>
      <c r="L440" s="34"/>
      <c r="N440" s="34"/>
      <c r="CD440" s="45"/>
      <c r="CE440" s="45"/>
      <c r="CF440" s="45"/>
      <c r="CG440" s="45"/>
      <c r="CH440" s="30"/>
    </row>
    <row r="441" spans="1:86" ht="12.75">
      <c r="A441" s="20"/>
      <c r="B441" s="21"/>
      <c r="C441" s="21"/>
      <c r="E441" s="34"/>
      <c r="J441" s="34"/>
      <c r="L441" s="34"/>
      <c r="N441" s="34"/>
      <c r="CD441" s="45"/>
      <c r="CE441" s="45"/>
      <c r="CF441" s="45"/>
      <c r="CG441" s="45"/>
      <c r="CH441" s="30"/>
    </row>
    <row r="442" spans="1:86" ht="12.75">
      <c r="A442" s="20"/>
      <c r="B442" s="21"/>
      <c r="C442" s="21"/>
      <c r="E442" s="34"/>
      <c r="J442" s="34"/>
      <c r="L442" s="34"/>
      <c r="N442" s="34"/>
      <c r="CD442" s="45"/>
      <c r="CE442" s="45"/>
      <c r="CF442" s="45"/>
      <c r="CG442" s="45"/>
      <c r="CH442" s="30"/>
    </row>
    <row r="443" spans="1:86" ht="12.75">
      <c r="A443" s="20"/>
      <c r="B443" s="21"/>
      <c r="C443" s="21"/>
      <c r="E443" s="34"/>
      <c r="J443" s="34"/>
      <c r="L443" s="34"/>
      <c r="N443" s="34"/>
      <c r="CD443" s="45"/>
      <c r="CE443" s="45"/>
      <c r="CF443" s="45"/>
      <c r="CG443" s="45"/>
      <c r="CH443" s="30"/>
    </row>
    <row r="444" spans="1:86" ht="12.75">
      <c r="A444" s="20"/>
      <c r="B444" s="21"/>
      <c r="C444" s="21"/>
      <c r="E444" s="34"/>
      <c r="J444" s="34"/>
      <c r="L444" s="34"/>
      <c r="N444" s="34"/>
      <c r="CD444" s="45"/>
      <c r="CE444" s="45"/>
      <c r="CF444" s="45"/>
      <c r="CG444" s="45"/>
      <c r="CH444" s="30"/>
    </row>
    <row r="445" spans="1:86" ht="12.75">
      <c r="A445" s="20"/>
      <c r="B445" s="21"/>
      <c r="C445" s="21"/>
      <c r="E445" s="34"/>
      <c r="J445" s="34"/>
      <c r="L445" s="34"/>
      <c r="N445" s="34"/>
      <c r="CD445" s="45"/>
      <c r="CE445" s="45"/>
      <c r="CF445" s="45"/>
      <c r="CG445" s="45"/>
      <c r="CH445" s="30"/>
    </row>
    <row r="446" spans="1:86" ht="12.75">
      <c r="A446" s="20"/>
      <c r="B446" s="21"/>
      <c r="C446" s="21"/>
      <c r="E446" s="34"/>
      <c r="J446" s="34"/>
      <c r="L446" s="34"/>
      <c r="N446" s="34"/>
      <c r="CD446" s="45"/>
      <c r="CE446" s="45"/>
      <c r="CF446" s="45"/>
      <c r="CG446" s="45"/>
      <c r="CH446" s="30"/>
    </row>
    <row r="447" spans="1:86" ht="12.75">
      <c r="A447" s="20"/>
      <c r="B447" s="21"/>
      <c r="C447" s="21"/>
      <c r="E447" s="34"/>
      <c r="J447" s="34"/>
      <c r="L447" s="34"/>
      <c r="N447" s="34"/>
      <c r="CD447" s="45"/>
      <c r="CE447" s="45"/>
      <c r="CF447" s="45"/>
      <c r="CG447" s="45"/>
      <c r="CH447" s="30"/>
    </row>
    <row r="448" spans="1:86" ht="12.75">
      <c r="A448" s="20"/>
      <c r="B448" s="21"/>
      <c r="C448" s="21"/>
      <c r="E448" s="34"/>
      <c r="J448" s="34"/>
      <c r="L448" s="34"/>
      <c r="N448" s="34"/>
      <c r="CD448" s="45"/>
      <c r="CE448" s="45"/>
      <c r="CF448" s="45"/>
      <c r="CG448" s="45"/>
      <c r="CH448" s="30"/>
    </row>
    <row r="449" spans="1:86" ht="12.75">
      <c r="A449" s="20"/>
      <c r="B449" s="21"/>
      <c r="C449" s="21"/>
      <c r="E449" s="34"/>
      <c r="J449" s="34"/>
      <c r="L449" s="34"/>
      <c r="N449" s="34"/>
      <c r="CD449" s="45"/>
      <c r="CE449" s="45"/>
      <c r="CF449" s="45"/>
      <c r="CG449" s="45"/>
      <c r="CH449" s="30"/>
    </row>
    <row r="450" spans="1:86" ht="12.75">
      <c r="A450" s="20"/>
      <c r="B450" s="21"/>
      <c r="C450" s="21"/>
      <c r="E450" s="34"/>
      <c r="J450" s="34"/>
      <c r="L450" s="34"/>
      <c r="N450" s="34"/>
      <c r="CD450" s="45"/>
      <c r="CE450" s="45"/>
      <c r="CF450" s="45"/>
      <c r="CG450" s="45"/>
      <c r="CH450" s="30"/>
    </row>
    <row r="451" spans="1:86" ht="12.75">
      <c r="A451" s="20"/>
      <c r="B451" s="21"/>
      <c r="C451" s="21"/>
      <c r="E451" s="34"/>
      <c r="J451" s="34"/>
      <c r="L451" s="34"/>
      <c r="N451" s="34"/>
      <c r="CD451" s="45"/>
      <c r="CE451" s="45"/>
      <c r="CF451" s="45"/>
      <c r="CG451" s="45"/>
      <c r="CH451" s="30"/>
    </row>
    <row r="452" spans="1:86" ht="12.75">
      <c r="A452" s="20"/>
      <c r="B452" s="21"/>
      <c r="C452" s="21"/>
      <c r="E452" s="34"/>
      <c r="J452" s="34"/>
      <c r="L452" s="34"/>
      <c r="N452" s="34"/>
      <c r="CD452" s="45"/>
      <c r="CE452" s="45"/>
      <c r="CF452" s="45"/>
      <c r="CG452" s="45"/>
      <c r="CH452" s="30"/>
    </row>
    <row r="453" spans="1:86" ht="12.75">
      <c r="A453" s="20"/>
      <c r="B453" s="21"/>
      <c r="C453" s="21"/>
      <c r="E453" s="34"/>
      <c r="J453" s="34"/>
      <c r="L453" s="34"/>
      <c r="N453" s="34"/>
      <c r="CD453" s="45"/>
      <c r="CE453" s="45"/>
      <c r="CF453" s="45"/>
      <c r="CG453" s="45"/>
      <c r="CH453" s="30"/>
    </row>
    <row r="454" spans="1:86" ht="12.75">
      <c r="A454" s="20"/>
      <c r="B454" s="21"/>
      <c r="C454" s="21"/>
      <c r="E454" s="34"/>
      <c r="J454" s="34"/>
      <c r="L454" s="34"/>
      <c r="N454" s="34"/>
      <c r="CD454" s="45"/>
      <c r="CE454" s="45"/>
      <c r="CF454" s="45"/>
      <c r="CG454" s="45"/>
      <c r="CH454" s="30"/>
    </row>
    <row r="455" spans="1:86" ht="12.75">
      <c r="A455" s="20"/>
      <c r="B455" s="21"/>
      <c r="C455" s="21"/>
      <c r="E455" s="34"/>
      <c r="J455" s="34"/>
      <c r="L455" s="34"/>
      <c r="N455" s="34"/>
      <c r="CD455" s="45"/>
      <c r="CE455" s="45"/>
      <c r="CF455" s="45"/>
      <c r="CG455" s="45"/>
      <c r="CH455" s="30"/>
    </row>
    <row r="456" spans="1:86" ht="12.75">
      <c r="A456" s="20"/>
      <c r="B456" s="21"/>
      <c r="C456" s="21"/>
      <c r="E456" s="34"/>
      <c r="J456" s="34"/>
      <c r="L456" s="34"/>
      <c r="N456" s="34"/>
      <c r="CD456" s="45"/>
      <c r="CE456" s="45"/>
      <c r="CF456" s="45"/>
      <c r="CG456" s="45"/>
      <c r="CH456" s="30"/>
    </row>
    <row r="457" spans="1:86" ht="12.75">
      <c r="A457" s="20"/>
      <c r="B457" s="21"/>
      <c r="C457" s="21"/>
      <c r="E457" s="34"/>
      <c r="J457" s="34"/>
      <c r="L457" s="34"/>
      <c r="N457" s="34"/>
      <c r="CD457" s="45"/>
      <c r="CE457" s="45"/>
      <c r="CF457" s="45"/>
      <c r="CG457" s="45"/>
      <c r="CH457" s="30"/>
    </row>
    <row r="458" spans="1:86" ht="12.75">
      <c r="A458" s="20"/>
      <c r="B458" s="21"/>
      <c r="C458" s="21"/>
      <c r="E458" s="34"/>
      <c r="J458" s="34"/>
      <c r="L458" s="34"/>
      <c r="N458" s="34"/>
      <c r="CD458" s="45"/>
      <c r="CE458" s="45"/>
      <c r="CF458" s="45"/>
      <c r="CG458" s="45"/>
      <c r="CH458" s="30"/>
    </row>
    <row r="459" spans="1:86" ht="12.75">
      <c r="A459" s="20"/>
      <c r="B459" s="21"/>
      <c r="C459" s="21"/>
      <c r="E459" s="34"/>
      <c r="J459" s="34"/>
      <c r="L459" s="34"/>
      <c r="N459" s="34"/>
      <c r="CD459" s="45"/>
      <c r="CE459" s="45"/>
      <c r="CF459" s="45"/>
      <c r="CG459" s="45"/>
      <c r="CH459" s="30"/>
    </row>
    <row r="460" spans="1:86" ht="12.75">
      <c r="A460" s="20"/>
      <c r="B460" s="21"/>
      <c r="C460" s="21"/>
      <c r="E460" s="34"/>
      <c r="J460" s="34"/>
      <c r="L460" s="34"/>
      <c r="N460" s="34"/>
      <c r="CD460" s="45"/>
      <c r="CE460" s="45"/>
      <c r="CF460" s="45"/>
      <c r="CG460" s="45"/>
      <c r="CH460" s="30"/>
    </row>
    <row r="461" spans="1:86" ht="12.75">
      <c r="A461" s="20"/>
      <c r="B461" s="21"/>
      <c r="C461" s="21"/>
      <c r="E461" s="34"/>
      <c r="J461" s="34"/>
      <c r="L461" s="34"/>
      <c r="N461" s="34"/>
      <c r="CD461" s="45"/>
      <c r="CE461" s="45"/>
      <c r="CF461" s="45"/>
      <c r="CG461" s="45"/>
      <c r="CH461" s="30"/>
    </row>
    <row r="462" spans="1:86" ht="12.75">
      <c r="A462" s="20"/>
      <c r="B462" s="21"/>
      <c r="C462" s="21"/>
      <c r="E462" s="34"/>
      <c r="J462" s="34"/>
      <c r="L462" s="34"/>
      <c r="N462" s="34"/>
      <c r="CD462" s="45"/>
      <c r="CE462" s="45"/>
      <c r="CF462" s="45"/>
      <c r="CG462" s="45"/>
      <c r="CH462" s="30"/>
    </row>
    <row r="463" spans="1:86" ht="12.75">
      <c r="A463" s="20"/>
      <c r="B463" s="21"/>
      <c r="C463" s="21"/>
      <c r="E463" s="34"/>
      <c r="J463" s="34"/>
      <c r="L463" s="34"/>
      <c r="N463" s="34"/>
      <c r="CD463" s="45"/>
      <c r="CE463" s="45"/>
      <c r="CF463" s="45"/>
      <c r="CG463" s="45"/>
      <c r="CH463" s="30"/>
    </row>
    <row r="464" spans="1:86" ht="12.75">
      <c r="A464" s="20"/>
      <c r="B464" s="21"/>
      <c r="C464" s="21"/>
      <c r="E464" s="34"/>
      <c r="J464" s="34"/>
      <c r="L464" s="34"/>
      <c r="N464" s="34"/>
      <c r="CD464" s="45"/>
      <c r="CE464" s="45"/>
      <c r="CF464" s="45"/>
      <c r="CG464" s="45"/>
      <c r="CH464" s="30"/>
    </row>
    <row r="465" spans="1:86" ht="12.75">
      <c r="A465" s="20"/>
      <c r="B465" s="21"/>
      <c r="C465" s="21"/>
      <c r="E465" s="34"/>
      <c r="J465" s="34"/>
      <c r="L465" s="34"/>
      <c r="N465" s="34"/>
      <c r="CD465" s="45"/>
      <c r="CE465" s="45"/>
      <c r="CF465" s="45"/>
      <c r="CG465" s="45"/>
      <c r="CH465" s="30"/>
    </row>
    <row r="466" spans="1:86" ht="12.75">
      <c r="A466" s="20"/>
      <c r="B466" s="21"/>
      <c r="C466" s="21"/>
      <c r="E466" s="34"/>
      <c r="J466" s="34"/>
      <c r="L466" s="34"/>
      <c r="N466" s="34"/>
      <c r="CD466" s="45"/>
      <c r="CE466" s="45"/>
      <c r="CF466" s="45"/>
      <c r="CG466" s="45"/>
      <c r="CH466" s="30"/>
    </row>
    <row r="467" spans="1:86" ht="12.75">
      <c r="A467" s="20"/>
      <c r="B467" s="21"/>
      <c r="C467" s="21"/>
      <c r="E467" s="34"/>
      <c r="J467" s="34"/>
      <c r="L467" s="34"/>
      <c r="N467" s="34"/>
      <c r="CD467" s="45"/>
      <c r="CE467" s="45"/>
      <c r="CF467" s="45"/>
      <c r="CG467" s="45"/>
      <c r="CH467" s="30"/>
    </row>
    <row r="468" spans="1:86" ht="12.75">
      <c r="A468" s="20"/>
      <c r="B468" s="21"/>
      <c r="C468" s="21"/>
      <c r="E468" s="34"/>
      <c r="J468" s="34"/>
      <c r="L468" s="34"/>
      <c r="N468" s="34"/>
      <c r="CD468" s="45"/>
      <c r="CE468" s="45"/>
      <c r="CF468" s="45"/>
      <c r="CG468" s="45"/>
      <c r="CH468" s="30"/>
    </row>
    <row r="469" spans="1:86" ht="12.75">
      <c r="A469" s="20"/>
      <c r="B469" s="21"/>
      <c r="C469" s="21"/>
      <c r="E469" s="34"/>
      <c r="J469" s="34"/>
      <c r="L469" s="34"/>
      <c r="N469" s="34"/>
      <c r="CD469" s="45"/>
      <c r="CE469" s="45"/>
      <c r="CF469" s="45"/>
      <c r="CG469" s="45"/>
      <c r="CH469" s="30"/>
    </row>
    <row r="470" spans="1:86" ht="12.75">
      <c r="A470" s="20"/>
      <c r="B470" s="21"/>
      <c r="C470" s="21"/>
      <c r="E470" s="34"/>
      <c r="J470" s="34"/>
      <c r="L470" s="34"/>
      <c r="N470" s="34"/>
      <c r="CD470" s="45"/>
      <c r="CE470" s="45"/>
      <c r="CF470" s="45"/>
      <c r="CG470" s="45"/>
      <c r="CH470" s="30"/>
    </row>
    <row r="471" spans="1:86" ht="12.75">
      <c r="A471" s="20"/>
      <c r="B471" s="21"/>
      <c r="C471" s="21"/>
      <c r="E471" s="34"/>
      <c r="J471" s="34"/>
      <c r="L471" s="34"/>
      <c r="N471" s="34"/>
      <c r="CD471" s="45"/>
      <c r="CE471" s="45"/>
      <c r="CF471" s="45"/>
      <c r="CG471" s="45"/>
      <c r="CH471" s="30"/>
    </row>
    <row r="472" spans="1:86" ht="12.75">
      <c r="A472" s="20"/>
      <c r="B472" s="21"/>
      <c r="C472" s="21"/>
      <c r="E472" s="34"/>
      <c r="J472" s="34"/>
      <c r="L472" s="34"/>
      <c r="N472" s="34"/>
      <c r="CD472" s="45"/>
      <c r="CE472" s="45"/>
      <c r="CF472" s="45"/>
      <c r="CG472" s="45"/>
      <c r="CH472" s="30"/>
    </row>
    <row r="473" spans="1:86" ht="12.75">
      <c r="A473" s="20"/>
      <c r="B473" s="21"/>
      <c r="C473" s="21"/>
      <c r="E473" s="34"/>
      <c r="J473" s="34"/>
      <c r="L473" s="34"/>
      <c r="N473" s="34"/>
      <c r="CD473" s="45"/>
      <c r="CE473" s="45"/>
      <c r="CF473" s="45"/>
      <c r="CG473" s="45"/>
      <c r="CH473" s="30"/>
    </row>
    <row r="474" spans="1:86" ht="12.75">
      <c r="A474" s="20"/>
      <c r="B474" s="21"/>
      <c r="C474" s="21"/>
      <c r="E474" s="34"/>
      <c r="J474" s="34"/>
      <c r="L474" s="34"/>
      <c r="N474" s="34"/>
      <c r="CD474" s="45"/>
      <c r="CE474" s="45"/>
      <c r="CF474" s="45"/>
      <c r="CG474" s="45"/>
      <c r="CH474" s="30"/>
    </row>
    <row r="475" spans="1:86" ht="12.75">
      <c r="A475" s="20"/>
      <c r="B475" s="21"/>
      <c r="C475" s="21"/>
      <c r="E475" s="34"/>
      <c r="J475" s="34"/>
      <c r="L475" s="34"/>
      <c r="N475" s="34"/>
      <c r="CD475" s="45"/>
      <c r="CE475" s="45"/>
      <c r="CF475" s="45"/>
      <c r="CG475" s="45"/>
      <c r="CH475" s="30"/>
    </row>
    <row r="476" spans="1:86" ht="12.75">
      <c r="A476" s="20"/>
      <c r="B476" s="21"/>
      <c r="C476" s="21"/>
      <c r="E476" s="34"/>
      <c r="J476" s="34"/>
      <c r="L476" s="34"/>
      <c r="N476" s="34"/>
      <c r="CD476" s="45"/>
      <c r="CE476" s="45"/>
      <c r="CF476" s="45"/>
      <c r="CG476" s="45"/>
      <c r="CH476" s="30"/>
    </row>
    <row r="477" spans="1:86" ht="12.75">
      <c r="A477" s="20"/>
      <c r="B477" s="21"/>
      <c r="C477" s="21"/>
      <c r="E477" s="34"/>
      <c r="J477" s="34"/>
      <c r="L477" s="34"/>
      <c r="N477" s="34"/>
      <c r="CD477" s="45"/>
      <c r="CE477" s="45"/>
      <c r="CF477" s="45"/>
      <c r="CG477" s="45"/>
      <c r="CH477" s="30"/>
    </row>
    <row r="478" spans="1:86" ht="12.75">
      <c r="A478" s="20"/>
      <c r="B478" s="21"/>
      <c r="C478" s="21"/>
      <c r="E478" s="34"/>
      <c r="J478" s="34"/>
      <c r="L478" s="34"/>
      <c r="N478" s="34"/>
      <c r="CD478" s="45"/>
      <c r="CE478" s="45"/>
      <c r="CF478" s="45"/>
      <c r="CG478" s="45"/>
      <c r="CH478" s="30"/>
    </row>
    <row r="479" spans="1:86" ht="12.75">
      <c r="A479" s="20"/>
      <c r="B479" s="21"/>
      <c r="C479" s="21"/>
      <c r="E479" s="34"/>
      <c r="J479" s="34"/>
      <c r="L479" s="34"/>
      <c r="N479" s="34"/>
      <c r="CD479" s="45"/>
      <c r="CE479" s="45"/>
      <c r="CF479" s="45"/>
      <c r="CG479" s="45"/>
      <c r="CH479" s="30"/>
    </row>
    <row r="480" spans="1:86" ht="12.75">
      <c r="A480" s="20"/>
      <c r="B480" s="21"/>
      <c r="C480" s="21"/>
      <c r="E480" s="34"/>
      <c r="J480" s="34"/>
      <c r="L480" s="34"/>
      <c r="N480" s="34"/>
      <c r="CD480" s="45"/>
      <c r="CE480" s="45"/>
      <c r="CF480" s="45"/>
      <c r="CG480" s="45"/>
      <c r="CH480" s="30"/>
    </row>
    <row r="481" spans="1:86" ht="12.75">
      <c r="A481" s="20"/>
      <c r="B481" s="21"/>
      <c r="C481" s="21"/>
      <c r="E481" s="34"/>
      <c r="J481" s="34"/>
      <c r="L481" s="34"/>
      <c r="N481" s="34"/>
      <c r="CD481" s="45"/>
      <c r="CE481" s="45"/>
      <c r="CF481" s="45"/>
      <c r="CG481" s="45"/>
      <c r="CH481" s="30"/>
    </row>
    <row r="482" spans="1:86" ht="12.75">
      <c r="A482" s="20"/>
      <c r="B482" s="21"/>
      <c r="C482" s="21"/>
      <c r="E482" s="34"/>
      <c r="J482" s="34"/>
      <c r="L482" s="34"/>
      <c r="N482" s="34"/>
      <c r="CD482" s="45"/>
      <c r="CE482" s="45"/>
      <c r="CF482" s="45"/>
      <c r="CG482" s="45"/>
      <c r="CH482" s="30"/>
    </row>
    <row r="483" spans="1:86" ht="12.75">
      <c r="A483" s="20"/>
      <c r="B483" s="21"/>
      <c r="C483" s="21"/>
      <c r="E483" s="34"/>
      <c r="J483" s="34"/>
      <c r="L483" s="34"/>
      <c r="N483" s="34"/>
      <c r="CD483" s="45"/>
      <c r="CE483" s="45"/>
      <c r="CF483" s="45"/>
      <c r="CG483" s="45"/>
      <c r="CH483" s="30"/>
    </row>
    <row r="484" spans="1:86" ht="12.75">
      <c r="A484" s="20"/>
      <c r="B484" s="21"/>
      <c r="C484" s="21"/>
      <c r="E484" s="34"/>
      <c r="J484" s="34"/>
      <c r="L484" s="34"/>
      <c r="N484" s="34"/>
      <c r="CD484" s="45"/>
      <c r="CE484" s="45"/>
      <c r="CF484" s="45"/>
      <c r="CG484" s="45"/>
      <c r="CH484" s="30"/>
    </row>
    <row r="485" spans="1:86" ht="12.75">
      <c r="A485" s="20"/>
      <c r="B485" s="21"/>
      <c r="C485" s="21"/>
      <c r="E485" s="34"/>
      <c r="J485" s="34"/>
      <c r="L485" s="34"/>
      <c r="N485" s="34"/>
      <c r="CD485" s="45"/>
      <c r="CE485" s="45"/>
      <c r="CF485" s="45"/>
      <c r="CG485" s="45"/>
      <c r="CH485" s="30"/>
    </row>
    <row r="486" spans="1:86" ht="12.75">
      <c r="A486" s="20"/>
      <c r="B486" s="21"/>
      <c r="C486" s="21"/>
      <c r="E486" s="34"/>
      <c r="J486" s="34"/>
      <c r="L486" s="34"/>
      <c r="N486" s="34"/>
      <c r="CD486" s="45"/>
      <c r="CE486" s="45"/>
      <c r="CF486" s="45"/>
      <c r="CG486" s="45"/>
      <c r="CH486" s="30"/>
    </row>
    <row r="487" spans="1:86" ht="12.75">
      <c r="A487" s="20"/>
      <c r="B487" s="21"/>
      <c r="C487" s="21"/>
      <c r="E487" s="34"/>
      <c r="J487" s="34"/>
      <c r="L487" s="34"/>
      <c r="N487" s="34"/>
      <c r="CD487" s="45"/>
      <c r="CE487" s="45"/>
      <c r="CF487" s="45"/>
      <c r="CG487" s="45"/>
      <c r="CH487" s="30"/>
    </row>
    <row r="488" spans="1:86" ht="12.75">
      <c r="A488" s="20"/>
      <c r="B488" s="21"/>
      <c r="C488" s="21"/>
      <c r="E488" s="34"/>
      <c r="J488" s="34"/>
      <c r="L488" s="34"/>
      <c r="N488" s="34"/>
      <c r="CD488" s="45"/>
      <c r="CE488" s="45"/>
      <c r="CF488" s="45"/>
      <c r="CG488" s="45"/>
      <c r="CH488" s="30"/>
    </row>
    <row r="489" spans="1:86" ht="12.75">
      <c r="A489" s="20"/>
      <c r="B489" s="21"/>
      <c r="C489" s="21"/>
      <c r="E489" s="34"/>
      <c r="J489" s="34"/>
      <c r="L489" s="34"/>
      <c r="N489" s="34"/>
      <c r="CD489" s="45"/>
      <c r="CE489" s="45"/>
      <c r="CF489" s="45"/>
      <c r="CG489" s="45"/>
      <c r="CH489" s="30"/>
    </row>
    <row r="490" spans="1:86" ht="12.75">
      <c r="A490" s="20"/>
      <c r="B490" s="21"/>
      <c r="C490" s="21"/>
      <c r="E490" s="34"/>
      <c r="J490" s="34"/>
      <c r="L490" s="34"/>
      <c r="N490" s="34"/>
      <c r="CD490" s="45"/>
      <c r="CE490" s="45"/>
      <c r="CF490" s="45"/>
      <c r="CG490" s="45"/>
      <c r="CH490" s="30"/>
    </row>
    <row r="491" spans="1:86" ht="12.75">
      <c r="A491" s="20"/>
      <c r="B491" s="21"/>
      <c r="C491" s="21"/>
      <c r="E491" s="34"/>
      <c r="J491" s="34"/>
      <c r="L491" s="34"/>
      <c r="N491" s="34"/>
      <c r="CD491" s="45"/>
      <c r="CE491" s="45"/>
      <c r="CF491" s="45"/>
      <c r="CG491" s="45"/>
      <c r="CH491" s="30"/>
    </row>
    <row r="492" spans="1:86" ht="12.75">
      <c r="A492" s="20"/>
      <c r="B492" s="21"/>
      <c r="C492" s="21"/>
      <c r="E492" s="34"/>
      <c r="J492" s="34"/>
      <c r="L492" s="34"/>
      <c r="N492" s="34"/>
      <c r="CD492" s="45"/>
      <c r="CE492" s="45"/>
      <c r="CF492" s="45"/>
      <c r="CG492" s="45"/>
      <c r="CH492" s="30"/>
    </row>
    <row r="493" spans="1:86" ht="12.75">
      <c r="A493" s="20"/>
      <c r="B493" s="21"/>
      <c r="C493" s="21"/>
      <c r="E493" s="34"/>
      <c r="J493" s="34"/>
      <c r="L493" s="34"/>
      <c r="N493" s="34"/>
      <c r="CD493" s="45"/>
      <c r="CE493" s="45"/>
      <c r="CF493" s="45"/>
      <c r="CG493" s="45"/>
      <c r="CH493" s="30"/>
    </row>
    <row r="494" spans="1:86" ht="12.75">
      <c r="A494" s="20"/>
      <c r="B494" s="21"/>
      <c r="C494" s="21"/>
      <c r="E494" s="34"/>
      <c r="J494" s="34"/>
      <c r="L494" s="34"/>
      <c r="N494" s="34"/>
      <c r="CD494" s="45"/>
      <c r="CE494" s="45"/>
      <c r="CF494" s="45"/>
      <c r="CG494" s="45"/>
      <c r="CH494" s="30"/>
    </row>
    <row r="495" spans="1:86" ht="12.75">
      <c r="A495" s="20"/>
      <c r="B495" s="21"/>
      <c r="C495" s="21"/>
      <c r="E495" s="34"/>
      <c r="J495" s="34"/>
      <c r="L495" s="34"/>
      <c r="N495" s="34"/>
      <c r="CD495" s="45"/>
      <c r="CE495" s="45"/>
      <c r="CF495" s="45"/>
      <c r="CG495" s="45"/>
      <c r="CH495" s="30"/>
    </row>
    <row r="496" spans="1:86" ht="12.75">
      <c r="A496" s="20"/>
      <c r="B496" s="21"/>
      <c r="C496" s="21"/>
      <c r="E496" s="34"/>
      <c r="J496" s="34"/>
      <c r="L496" s="34"/>
      <c r="N496" s="34"/>
      <c r="CD496" s="45"/>
      <c r="CE496" s="45"/>
      <c r="CF496" s="45"/>
      <c r="CG496" s="45"/>
      <c r="CH496" s="30"/>
    </row>
    <row r="497" spans="1:86" ht="12.75">
      <c r="A497" s="20"/>
      <c r="B497" s="21"/>
      <c r="C497" s="21"/>
      <c r="E497" s="34"/>
      <c r="J497" s="34"/>
      <c r="L497" s="34"/>
      <c r="N497" s="34"/>
      <c r="CD497" s="45"/>
      <c r="CE497" s="45"/>
      <c r="CF497" s="45"/>
      <c r="CG497" s="45"/>
      <c r="CH497" s="30"/>
    </row>
    <row r="498" spans="1:86" ht="12.75">
      <c r="A498" s="20"/>
      <c r="B498" s="21"/>
      <c r="C498" s="21"/>
      <c r="E498" s="34"/>
      <c r="J498" s="34"/>
      <c r="L498" s="34"/>
      <c r="N498" s="34"/>
      <c r="CD498" s="45"/>
      <c r="CE498" s="45"/>
      <c r="CF498" s="45"/>
      <c r="CG498" s="45"/>
      <c r="CH498" s="30"/>
    </row>
    <row r="499" spans="1:86" ht="12.75">
      <c r="A499" s="20"/>
      <c r="B499" s="21"/>
      <c r="C499" s="21"/>
      <c r="E499" s="34"/>
      <c r="J499" s="34"/>
      <c r="L499" s="34"/>
      <c r="N499" s="34"/>
      <c r="CD499" s="45"/>
      <c r="CE499" s="45"/>
      <c r="CF499" s="45"/>
      <c r="CG499" s="45"/>
      <c r="CH499" s="30"/>
    </row>
    <row r="500" spans="1:86" ht="12.75">
      <c r="A500" s="20"/>
      <c r="B500" s="21"/>
      <c r="C500" s="21"/>
      <c r="E500" s="34"/>
      <c r="J500" s="34"/>
      <c r="L500" s="34"/>
      <c r="N500" s="34"/>
      <c r="CD500" s="45"/>
      <c r="CE500" s="45"/>
      <c r="CF500" s="45"/>
      <c r="CG500" s="45"/>
      <c r="CH500" s="30"/>
    </row>
    <row r="501" spans="1:86" ht="12.75">
      <c r="A501" s="20"/>
      <c r="B501" s="21"/>
      <c r="C501" s="21"/>
      <c r="E501" s="34"/>
      <c r="J501" s="34"/>
      <c r="L501" s="34"/>
      <c r="N501" s="34"/>
      <c r="CD501" s="45"/>
      <c r="CE501" s="45"/>
      <c r="CF501" s="45"/>
      <c r="CG501" s="45"/>
      <c r="CH501" s="30"/>
    </row>
    <row r="502" spans="1:86" ht="12.75">
      <c r="A502" s="20"/>
      <c r="B502" s="21"/>
      <c r="C502" s="21"/>
      <c r="E502" s="34"/>
      <c r="J502" s="34"/>
      <c r="L502" s="34"/>
      <c r="N502" s="34"/>
      <c r="CD502" s="45"/>
      <c r="CE502" s="45"/>
      <c r="CF502" s="45"/>
      <c r="CG502" s="45"/>
      <c r="CH502" s="30"/>
    </row>
    <row r="503" spans="1:86" ht="12.75">
      <c r="A503" s="20"/>
      <c r="B503" s="21"/>
      <c r="C503" s="21"/>
      <c r="E503" s="34"/>
      <c r="J503" s="34"/>
      <c r="L503" s="34"/>
      <c r="N503" s="34"/>
      <c r="CD503" s="45"/>
      <c r="CE503" s="45"/>
      <c r="CF503" s="45"/>
      <c r="CG503" s="45"/>
      <c r="CH503" s="30"/>
    </row>
    <row r="504" spans="1:86" ht="12.75">
      <c r="A504" s="20"/>
      <c r="B504" s="21"/>
      <c r="C504" s="21"/>
      <c r="E504" s="34"/>
      <c r="J504" s="34"/>
      <c r="L504" s="34"/>
      <c r="N504" s="34"/>
      <c r="CD504" s="45"/>
      <c r="CE504" s="45"/>
      <c r="CF504" s="45"/>
      <c r="CG504" s="45"/>
      <c r="CH504" s="30"/>
    </row>
    <row r="505" spans="1:86" ht="12.75">
      <c r="A505" s="20"/>
      <c r="B505" s="21"/>
      <c r="C505" s="21"/>
      <c r="E505" s="34"/>
      <c r="J505" s="34"/>
      <c r="L505" s="34"/>
      <c r="N505" s="34"/>
      <c r="CD505" s="45"/>
      <c r="CE505" s="45"/>
      <c r="CF505" s="45"/>
      <c r="CG505" s="45"/>
      <c r="CH505" s="30"/>
    </row>
    <row r="506" spans="1:86" ht="12.75">
      <c r="A506" s="20"/>
      <c r="B506" s="21"/>
      <c r="C506" s="21"/>
      <c r="E506" s="34"/>
      <c r="J506" s="34"/>
      <c r="L506" s="34"/>
      <c r="N506" s="34"/>
      <c r="CD506" s="45"/>
      <c r="CE506" s="45"/>
      <c r="CF506" s="45"/>
      <c r="CG506" s="45"/>
      <c r="CH506" s="30"/>
    </row>
    <row r="507" spans="1:86" ht="12.75">
      <c r="A507" s="20"/>
      <c r="B507" s="21"/>
      <c r="C507" s="21"/>
      <c r="E507" s="34"/>
      <c r="J507" s="34"/>
      <c r="L507" s="34"/>
      <c r="N507" s="34"/>
      <c r="CD507" s="45"/>
      <c r="CE507" s="45"/>
      <c r="CF507" s="45"/>
      <c r="CG507" s="45"/>
      <c r="CH507" s="30"/>
    </row>
    <row r="508" spans="1:86" ht="12.75">
      <c r="A508" s="20"/>
      <c r="B508" s="21"/>
      <c r="C508" s="21"/>
      <c r="E508" s="34"/>
      <c r="J508" s="34"/>
      <c r="L508" s="34"/>
      <c r="N508" s="34"/>
      <c r="CD508" s="45"/>
      <c r="CE508" s="45"/>
      <c r="CF508" s="45"/>
      <c r="CG508" s="45"/>
      <c r="CH508" s="30"/>
    </row>
    <row r="509" spans="1:86" ht="12.75">
      <c r="A509" s="20"/>
      <c r="B509" s="21"/>
      <c r="C509" s="21"/>
      <c r="E509" s="34"/>
      <c r="J509" s="34"/>
      <c r="L509" s="34"/>
      <c r="N509" s="34"/>
      <c r="CD509" s="45"/>
      <c r="CE509" s="45"/>
      <c r="CF509" s="45"/>
      <c r="CG509" s="45"/>
      <c r="CH509" s="30"/>
    </row>
    <row r="510" spans="1:86" ht="12.75">
      <c r="A510" s="20"/>
      <c r="B510" s="21"/>
      <c r="C510" s="21"/>
      <c r="E510" s="34"/>
      <c r="J510" s="34"/>
      <c r="L510" s="34"/>
      <c r="N510" s="34"/>
      <c r="CD510" s="45"/>
      <c r="CE510" s="45"/>
      <c r="CF510" s="45"/>
      <c r="CG510" s="45"/>
      <c r="CH510" s="30"/>
    </row>
    <row r="511" spans="1:86" ht="12.75">
      <c r="A511" s="20"/>
      <c r="B511" s="21"/>
      <c r="C511" s="21"/>
      <c r="E511" s="34"/>
      <c r="J511" s="34"/>
      <c r="L511" s="34"/>
      <c r="N511" s="34"/>
      <c r="CD511" s="45"/>
      <c r="CE511" s="45"/>
      <c r="CF511" s="45"/>
      <c r="CG511" s="45"/>
      <c r="CH511" s="30"/>
    </row>
    <row r="512" spans="1:86" ht="12.75">
      <c r="A512" s="20"/>
      <c r="B512" s="21"/>
      <c r="C512" s="21"/>
      <c r="E512" s="34"/>
      <c r="J512" s="34"/>
      <c r="L512" s="34"/>
      <c r="N512" s="34"/>
      <c r="CD512" s="45"/>
      <c r="CE512" s="45"/>
      <c r="CF512" s="45"/>
      <c r="CG512" s="45"/>
      <c r="CH512" s="30"/>
    </row>
    <row r="513" spans="1:86" ht="12.75">
      <c r="A513" s="20"/>
      <c r="B513" s="21"/>
      <c r="C513" s="21"/>
      <c r="E513" s="34"/>
      <c r="J513" s="34"/>
      <c r="L513" s="34"/>
      <c r="N513" s="34"/>
      <c r="CD513" s="45"/>
      <c r="CE513" s="45"/>
      <c r="CF513" s="45"/>
      <c r="CG513" s="45"/>
      <c r="CH513" s="30"/>
    </row>
    <row r="514" spans="1:86" ht="12.75">
      <c r="A514" s="20"/>
      <c r="B514" s="21"/>
      <c r="C514" s="21"/>
      <c r="E514" s="34"/>
      <c r="J514" s="34"/>
      <c r="L514" s="34"/>
      <c r="N514" s="34"/>
      <c r="CD514" s="45"/>
      <c r="CE514" s="45"/>
      <c r="CF514" s="45"/>
      <c r="CG514" s="45"/>
      <c r="CH514" s="30"/>
    </row>
    <row r="515" spans="1:86" ht="12.75">
      <c r="A515" s="20"/>
      <c r="B515" s="21"/>
      <c r="C515" s="21"/>
      <c r="E515" s="34"/>
      <c r="J515" s="34"/>
      <c r="L515" s="34"/>
      <c r="N515" s="34"/>
      <c r="CD515" s="45"/>
      <c r="CE515" s="45"/>
      <c r="CF515" s="45"/>
      <c r="CG515" s="45"/>
      <c r="CH515" s="30"/>
    </row>
    <row r="516" spans="1:86" ht="12.75">
      <c r="A516" s="20"/>
      <c r="B516" s="21"/>
      <c r="C516" s="21"/>
      <c r="E516" s="34"/>
      <c r="J516" s="34"/>
      <c r="L516" s="34"/>
      <c r="N516" s="34"/>
      <c r="CD516" s="45"/>
      <c r="CE516" s="45"/>
      <c r="CF516" s="45"/>
      <c r="CG516" s="45"/>
      <c r="CH516" s="30"/>
    </row>
    <row r="517" spans="1:86" ht="12.75">
      <c r="A517" s="20"/>
      <c r="B517" s="21"/>
      <c r="C517" s="21"/>
      <c r="E517" s="34"/>
      <c r="J517" s="34"/>
      <c r="L517" s="34"/>
      <c r="N517" s="34"/>
      <c r="CD517" s="45"/>
      <c r="CE517" s="45"/>
      <c r="CF517" s="45"/>
      <c r="CG517" s="45"/>
      <c r="CH517" s="30"/>
    </row>
    <row r="518" spans="1:86" ht="12.75">
      <c r="A518" s="20"/>
      <c r="B518" s="21"/>
      <c r="C518" s="21"/>
      <c r="J518" s="34"/>
      <c r="L518" s="34"/>
      <c r="N518" s="34"/>
      <c r="CD518" s="45"/>
      <c r="CE518" s="45"/>
      <c r="CF518" s="45"/>
      <c r="CG518" s="45"/>
      <c r="CH518" s="30"/>
    </row>
    <row r="519" spans="1:86" ht="12.75">
      <c r="A519" s="20"/>
      <c r="B519" s="21"/>
      <c r="C519" s="21"/>
      <c r="J519" s="34"/>
      <c r="L519" s="34"/>
      <c r="N519" s="34"/>
      <c r="CD519" s="45"/>
      <c r="CE519" s="45"/>
      <c r="CF519" s="45"/>
      <c r="CG519" s="45"/>
      <c r="CH519" s="30"/>
    </row>
    <row r="520" spans="1:86" ht="12.75">
      <c r="A520" s="20"/>
      <c r="B520" s="21"/>
      <c r="C520" s="21"/>
      <c r="J520" s="34"/>
      <c r="L520" s="34"/>
      <c r="N520" s="34"/>
      <c r="CD520" s="45"/>
      <c r="CE520" s="45"/>
      <c r="CF520" s="45"/>
      <c r="CG520" s="45"/>
      <c r="CH520" s="30"/>
    </row>
    <row r="521" spans="1:86" ht="12.75">
      <c r="A521" s="20"/>
      <c r="B521" s="21"/>
      <c r="C521" s="21"/>
      <c r="J521" s="34"/>
      <c r="L521" s="34"/>
      <c r="N521" s="34"/>
      <c r="CD521" s="45"/>
      <c r="CE521" s="45"/>
      <c r="CF521" s="45"/>
      <c r="CG521" s="45"/>
      <c r="CH521" s="30"/>
    </row>
    <row r="522" spans="1:86" ht="12.75">
      <c r="A522" s="20"/>
      <c r="B522" s="21"/>
      <c r="C522" s="21"/>
      <c r="J522" s="34"/>
      <c r="L522" s="34"/>
      <c r="N522" s="34"/>
      <c r="CD522" s="45"/>
      <c r="CE522" s="45"/>
      <c r="CF522" s="45"/>
      <c r="CG522" s="45"/>
      <c r="CH522" s="30"/>
    </row>
    <row r="523" spans="1:86" ht="12.75">
      <c r="A523" s="20"/>
      <c r="B523" s="21"/>
      <c r="C523" s="21"/>
      <c r="J523" s="34"/>
      <c r="L523" s="34"/>
      <c r="N523" s="34"/>
      <c r="CD523" s="45"/>
      <c r="CE523" s="45"/>
      <c r="CF523" s="45"/>
      <c r="CG523" s="45"/>
      <c r="CH523" s="30"/>
    </row>
    <row r="524" spans="1:86" ht="12.75">
      <c r="A524" s="20"/>
      <c r="B524" s="21"/>
      <c r="C524" s="21"/>
      <c r="J524" s="34"/>
      <c r="L524" s="34"/>
      <c r="N524" s="34"/>
      <c r="CD524" s="45"/>
      <c r="CE524" s="45"/>
      <c r="CF524" s="45"/>
      <c r="CG524" s="45"/>
      <c r="CH524" s="30"/>
    </row>
    <row r="525" spans="1:86" ht="12.75">
      <c r="A525" s="20"/>
      <c r="B525" s="21"/>
      <c r="C525" s="21"/>
      <c r="J525" s="34"/>
      <c r="L525" s="34"/>
      <c r="N525" s="34"/>
      <c r="CD525" s="45"/>
      <c r="CE525" s="45"/>
      <c r="CF525" s="45"/>
      <c r="CG525" s="45"/>
      <c r="CH525" s="30"/>
    </row>
    <row r="526" spans="1:86" ht="12.75">
      <c r="A526" s="20"/>
      <c r="B526" s="21"/>
      <c r="C526" s="21"/>
      <c r="J526" s="34"/>
      <c r="L526" s="34"/>
      <c r="N526" s="34"/>
      <c r="CD526" s="45"/>
      <c r="CE526" s="45"/>
      <c r="CF526" s="45"/>
      <c r="CG526" s="45"/>
      <c r="CH526" s="30"/>
    </row>
    <row r="527" spans="1:86" ht="12.75">
      <c r="A527" s="20"/>
      <c r="B527" s="21"/>
      <c r="C527" s="21"/>
      <c r="J527" s="34"/>
      <c r="L527" s="34"/>
      <c r="N527" s="34"/>
      <c r="CD527" s="45"/>
      <c r="CE527" s="45"/>
      <c r="CF527" s="45"/>
      <c r="CG527" s="45"/>
      <c r="CH527" s="30"/>
    </row>
    <row r="528" spans="1:86" ht="12.75">
      <c r="A528" s="20"/>
      <c r="B528" s="21"/>
      <c r="C528" s="21"/>
      <c r="J528" s="34"/>
      <c r="L528" s="34"/>
      <c r="N528" s="34"/>
      <c r="CD528" s="45"/>
      <c r="CE528" s="45"/>
      <c r="CF528" s="45"/>
      <c r="CG528" s="45"/>
      <c r="CH528" s="30"/>
    </row>
    <row r="529" spans="1:86" ht="12.75">
      <c r="A529" s="20"/>
      <c r="B529" s="21"/>
      <c r="C529" s="21"/>
      <c r="J529" s="34"/>
      <c r="L529" s="34"/>
      <c r="N529" s="34"/>
      <c r="CD529" s="45"/>
      <c r="CE529" s="45"/>
      <c r="CF529" s="45"/>
      <c r="CG529" s="45"/>
      <c r="CH529" s="30"/>
    </row>
    <row r="530" spans="1:86" ht="12.75">
      <c r="A530" s="20"/>
      <c r="B530" s="21"/>
      <c r="C530" s="21"/>
      <c r="J530" s="34"/>
      <c r="L530" s="34"/>
      <c r="N530" s="34"/>
      <c r="CD530" s="45"/>
      <c r="CE530" s="45"/>
      <c r="CF530" s="45"/>
      <c r="CG530" s="45"/>
      <c r="CH530" s="30"/>
    </row>
    <row r="531" spans="1:86" ht="12.75">
      <c r="A531" s="20"/>
      <c r="B531" s="21"/>
      <c r="C531" s="21"/>
      <c r="J531" s="34"/>
      <c r="L531" s="34"/>
      <c r="N531" s="34"/>
      <c r="CD531" s="45"/>
      <c r="CE531" s="45"/>
      <c r="CF531" s="45"/>
      <c r="CG531" s="45"/>
      <c r="CH531" s="30"/>
    </row>
    <row r="532" spans="1:86" ht="12.75">
      <c r="A532" s="20"/>
      <c r="B532" s="21"/>
      <c r="C532" s="21"/>
      <c r="J532" s="34"/>
      <c r="L532" s="34"/>
      <c r="N532" s="34"/>
      <c r="CD532" s="45"/>
      <c r="CE532" s="45"/>
      <c r="CF532" s="45"/>
      <c r="CG532" s="45"/>
      <c r="CH532" s="30"/>
    </row>
    <row r="533" spans="1:86" ht="12.75">
      <c r="A533" s="20"/>
      <c r="B533" s="21"/>
      <c r="C533" s="21"/>
      <c r="J533" s="34"/>
      <c r="L533" s="34"/>
      <c r="N533" s="34"/>
      <c r="CD533" s="45"/>
      <c r="CE533" s="45"/>
      <c r="CF533" s="45"/>
      <c r="CG533" s="45"/>
      <c r="CH533" s="30"/>
    </row>
    <row r="534" spans="1:86" ht="12.75">
      <c r="A534" s="20"/>
      <c r="B534" s="21"/>
      <c r="C534" s="21"/>
      <c r="J534" s="34"/>
      <c r="L534" s="34"/>
      <c r="N534" s="34"/>
      <c r="CD534" s="45"/>
      <c r="CE534" s="45"/>
      <c r="CF534" s="45"/>
      <c r="CG534" s="45"/>
      <c r="CH534" s="30"/>
    </row>
    <row r="535" spans="1:86" ht="12.75">
      <c r="A535" s="20"/>
      <c r="B535" s="21"/>
      <c r="C535" s="21"/>
      <c r="J535" s="34"/>
      <c r="L535" s="34"/>
      <c r="N535" s="34"/>
      <c r="CD535" s="45"/>
      <c r="CE535" s="45"/>
      <c r="CF535" s="45"/>
      <c r="CG535" s="45"/>
      <c r="CH535" s="30"/>
    </row>
    <row r="536" spans="1:86" ht="12.75">
      <c r="A536" s="20"/>
      <c r="B536" s="21"/>
      <c r="C536" s="21"/>
      <c r="J536" s="34"/>
      <c r="L536" s="34"/>
      <c r="N536" s="34"/>
      <c r="CD536" s="45"/>
      <c r="CE536" s="45"/>
      <c r="CF536" s="45"/>
      <c r="CG536" s="45"/>
      <c r="CH536" s="30"/>
    </row>
    <row r="537" spans="1:86" ht="12.75">
      <c r="A537" s="20"/>
      <c r="B537" s="21"/>
      <c r="C537" s="21"/>
      <c r="J537" s="34"/>
      <c r="L537" s="34"/>
      <c r="N537" s="34"/>
      <c r="CD537" s="45"/>
      <c r="CE537" s="45"/>
      <c r="CF537" s="45"/>
      <c r="CG537" s="45"/>
      <c r="CH537" s="30"/>
    </row>
    <row r="538" spans="1:86" ht="12.75">
      <c r="A538" s="20"/>
      <c r="B538" s="21"/>
      <c r="C538" s="21"/>
      <c r="J538" s="34"/>
      <c r="L538" s="34"/>
      <c r="N538" s="34"/>
      <c r="CD538" s="45"/>
      <c r="CE538" s="45"/>
      <c r="CF538" s="45"/>
      <c r="CG538" s="45"/>
      <c r="CH538" s="30"/>
    </row>
    <row r="539" spans="1:86" ht="12.75">
      <c r="A539" s="20"/>
      <c r="B539" s="21"/>
      <c r="C539" s="21"/>
      <c r="J539" s="34"/>
      <c r="L539" s="34"/>
      <c r="N539" s="34"/>
      <c r="CD539" s="45"/>
      <c r="CE539" s="45"/>
      <c r="CF539" s="45"/>
      <c r="CG539" s="45"/>
      <c r="CH539" s="30"/>
    </row>
    <row r="540" spans="1:86" ht="12.75">
      <c r="A540" s="20"/>
      <c r="B540" s="21"/>
      <c r="C540" s="21"/>
      <c r="J540" s="34"/>
      <c r="L540" s="34"/>
      <c r="N540" s="34"/>
      <c r="CD540" s="45"/>
      <c r="CE540" s="45"/>
      <c r="CF540" s="45"/>
      <c r="CG540" s="45"/>
      <c r="CH540" s="30"/>
    </row>
    <row r="541" spans="1:86" ht="12.75">
      <c r="A541" s="20"/>
      <c r="B541" s="21"/>
      <c r="C541" s="21"/>
      <c r="J541" s="34"/>
      <c r="L541" s="34"/>
      <c r="N541" s="34"/>
      <c r="CD541" s="45"/>
      <c r="CE541" s="45"/>
      <c r="CF541" s="45"/>
      <c r="CG541" s="45"/>
      <c r="CH541" s="30"/>
    </row>
    <row r="542" spans="1:86" ht="12.75">
      <c r="A542" s="20"/>
      <c r="B542" s="21"/>
      <c r="C542" s="21"/>
      <c r="J542" s="34"/>
      <c r="L542" s="34"/>
      <c r="N542" s="34"/>
      <c r="CD542" s="45"/>
      <c r="CE542" s="45"/>
      <c r="CF542" s="45"/>
      <c r="CG542" s="45"/>
      <c r="CH542" s="30"/>
    </row>
    <row r="543" spans="1:86" ht="12.75">
      <c r="A543" s="20"/>
      <c r="B543" s="21"/>
      <c r="C543" s="21"/>
      <c r="J543" s="34"/>
      <c r="L543" s="34"/>
      <c r="N543" s="34"/>
      <c r="CD543" s="45"/>
      <c r="CE543" s="45"/>
      <c r="CF543" s="45"/>
      <c r="CG543" s="45"/>
      <c r="CH543" s="30"/>
    </row>
    <row r="544" spans="1:86" ht="12.75">
      <c r="A544" s="20"/>
      <c r="B544" s="21"/>
      <c r="C544" s="21"/>
      <c r="J544" s="34"/>
      <c r="L544" s="34"/>
      <c r="N544" s="34"/>
      <c r="CD544" s="45"/>
      <c r="CE544" s="45"/>
      <c r="CF544" s="45"/>
      <c r="CG544" s="45"/>
      <c r="CH544" s="30"/>
    </row>
    <row r="545" spans="1:86" ht="12.75">
      <c r="A545" s="20"/>
      <c r="B545" s="21"/>
      <c r="C545" s="21"/>
      <c r="J545" s="34"/>
      <c r="L545" s="34"/>
      <c r="N545" s="34"/>
      <c r="CD545" s="45"/>
      <c r="CE545" s="45"/>
      <c r="CF545" s="45"/>
      <c r="CG545" s="45"/>
      <c r="CH545" s="30"/>
    </row>
    <row r="546" spans="1:86" ht="12.75">
      <c r="A546" s="20"/>
      <c r="B546" s="21"/>
      <c r="C546" s="21"/>
      <c r="J546" s="34"/>
      <c r="L546" s="34"/>
      <c r="N546" s="34"/>
      <c r="CD546" s="45"/>
      <c r="CE546" s="45"/>
      <c r="CF546" s="45"/>
      <c r="CG546" s="45"/>
      <c r="CH546" s="30"/>
    </row>
    <row r="547" spans="1:86" ht="12.75">
      <c r="A547" s="20"/>
      <c r="B547" s="21"/>
      <c r="C547" s="21"/>
      <c r="J547" s="34"/>
      <c r="L547" s="34"/>
      <c r="N547" s="34"/>
      <c r="CD547" s="45"/>
      <c r="CE547" s="45"/>
      <c r="CF547" s="45"/>
      <c r="CG547" s="45"/>
      <c r="CH547" s="30"/>
    </row>
    <row r="548" spans="1:86" ht="12.75">
      <c r="A548" s="20"/>
      <c r="B548" s="21"/>
      <c r="C548" s="21"/>
      <c r="J548" s="34"/>
      <c r="L548" s="34"/>
      <c r="N548" s="34"/>
      <c r="CD548" s="45"/>
      <c r="CE548" s="45"/>
      <c r="CF548" s="45"/>
      <c r="CG548" s="45"/>
      <c r="CH548" s="30"/>
    </row>
    <row r="549" spans="1:86" ht="12.75">
      <c r="A549" s="20"/>
      <c r="B549" s="21"/>
      <c r="C549" s="21"/>
      <c r="J549" s="34"/>
      <c r="L549" s="34"/>
      <c r="N549" s="34"/>
      <c r="CD549" s="45"/>
      <c r="CE549" s="45"/>
      <c r="CF549" s="45"/>
      <c r="CG549" s="45"/>
      <c r="CH549" s="30"/>
    </row>
    <row r="550" spans="1:86" ht="12.75">
      <c r="A550" s="20"/>
      <c r="B550" s="21"/>
      <c r="C550" s="21"/>
      <c r="J550" s="34"/>
      <c r="L550" s="34"/>
      <c r="N550" s="34"/>
      <c r="CD550" s="45"/>
      <c r="CE550" s="45"/>
      <c r="CF550" s="45"/>
      <c r="CG550" s="45"/>
      <c r="CH550" s="30"/>
    </row>
    <row r="551" spans="1:86" ht="12.75">
      <c r="A551" s="20"/>
      <c r="B551" s="21"/>
      <c r="C551" s="21"/>
      <c r="J551" s="34"/>
      <c r="L551" s="34"/>
      <c r="N551" s="34"/>
      <c r="CD551" s="45"/>
      <c r="CE551" s="45"/>
      <c r="CF551" s="45"/>
      <c r="CG551" s="45"/>
      <c r="CH551" s="30"/>
    </row>
    <row r="552" spans="1:86" ht="12.75">
      <c r="A552" s="20"/>
      <c r="B552" s="21"/>
      <c r="C552" s="21"/>
      <c r="J552" s="34"/>
      <c r="L552" s="34"/>
      <c r="N552" s="34"/>
      <c r="CD552" s="45"/>
      <c r="CE552" s="45"/>
      <c r="CF552" s="45"/>
      <c r="CG552" s="45"/>
      <c r="CH552" s="30"/>
    </row>
    <row r="553" spans="1:86" ht="12.75">
      <c r="A553" s="20"/>
      <c r="B553" s="21"/>
      <c r="C553" s="21"/>
      <c r="J553" s="34"/>
      <c r="L553" s="34"/>
      <c r="N553" s="34"/>
      <c r="CD553" s="45"/>
      <c r="CE553" s="45"/>
      <c r="CF553" s="45"/>
      <c r="CG553" s="45"/>
      <c r="CH553" s="30"/>
    </row>
    <row r="554" spans="1:86" ht="12.75">
      <c r="A554" s="20"/>
      <c r="B554" s="21"/>
      <c r="C554" s="21"/>
      <c r="J554" s="34"/>
      <c r="L554" s="34"/>
      <c r="N554" s="34"/>
      <c r="CD554" s="45"/>
      <c r="CE554" s="45"/>
      <c r="CF554" s="45"/>
      <c r="CG554" s="45"/>
      <c r="CH554" s="30"/>
    </row>
    <row r="555" spans="1:86" ht="12.75">
      <c r="A555" s="20"/>
      <c r="B555" s="21"/>
      <c r="C555" s="21"/>
      <c r="J555" s="34"/>
      <c r="L555" s="34"/>
      <c r="N555" s="34"/>
      <c r="CD555" s="45"/>
      <c r="CE555" s="45"/>
      <c r="CF555" s="45"/>
      <c r="CG555" s="45"/>
      <c r="CH555" s="30"/>
    </row>
    <row r="556" spans="1:86" ht="12.75">
      <c r="A556" s="20"/>
      <c r="B556" s="21"/>
      <c r="C556" s="21"/>
      <c r="J556" s="34"/>
      <c r="L556" s="34"/>
      <c r="N556" s="34"/>
      <c r="CD556" s="45"/>
      <c r="CE556" s="45"/>
      <c r="CF556" s="45"/>
      <c r="CG556" s="45"/>
      <c r="CH556" s="30"/>
    </row>
    <row r="557" spans="1:86" ht="12.75">
      <c r="A557" s="20"/>
      <c r="B557" s="21"/>
      <c r="C557" s="21"/>
      <c r="J557" s="34"/>
      <c r="L557" s="34"/>
      <c r="N557" s="34"/>
      <c r="CD557" s="45"/>
      <c r="CE557" s="45"/>
      <c r="CF557" s="45"/>
      <c r="CG557" s="45"/>
      <c r="CH557" s="30"/>
    </row>
    <row r="558" spans="1:86" ht="12.75">
      <c r="A558" s="20"/>
      <c r="B558" s="21"/>
      <c r="C558" s="21"/>
      <c r="J558" s="34"/>
      <c r="L558" s="34"/>
      <c r="N558" s="34"/>
      <c r="CD558" s="45"/>
      <c r="CE558" s="45"/>
      <c r="CF558" s="45"/>
      <c r="CG558" s="45"/>
      <c r="CH558" s="30"/>
    </row>
    <row r="559" spans="1:86" ht="12.75">
      <c r="A559" s="20"/>
      <c r="B559" s="21"/>
      <c r="C559" s="21"/>
      <c r="J559" s="34"/>
      <c r="L559" s="34"/>
      <c r="N559" s="34"/>
      <c r="CD559" s="45"/>
      <c r="CE559" s="45"/>
      <c r="CF559" s="45"/>
      <c r="CG559" s="45"/>
      <c r="CH559" s="30"/>
    </row>
    <row r="560" spans="1:86" ht="12.75">
      <c r="A560" s="20"/>
      <c r="B560" s="21"/>
      <c r="C560" s="21"/>
      <c r="J560" s="34"/>
      <c r="L560" s="34"/>
      <c r="N560" s="34"/>
      <c r="CD560" s="45"/>
      <c r="CE560" s="45"/>
      <c r="CF560" s="45"/>
      <c r="CG560" s="45"/>
      <c r="CH560" s="30"/>
    </row>
    <row r="561" spans="1:86" ht="12.75">
      <c r="A561" s="20"/>
      <c r="B561" s="21"/>
      <c r="C561" s="21"/>
      <c r="J561" s="34"/>
      <c r="L561" s="34"/>
      <c r="N561" s="34"/>
      <c r="CD561" s="45"/>
      <c r="CE561" s="45"/>
      <c r="CF561" s="45"/>
      <c r="CG561" s="45"/>
      <c r="CH561" s="30"/>
    </row>
    <row r="562" spans="1:86" ht="12.75">
      <c r="A562" s="20"/>
      <c r="B562" s="21"/>
      <c r="C562" s="21"/>
      <c r="J562" s="34"/>
      <c r="L562" s="34"/>
      <c r="N562" s="34"/>
      <c r="CD562" s="45"/>
      <c r="CE562" s="45"/>
      <c r="CF562" s="45"/>
      <c r="CG562" s="45"/>
      <c r="CH562" s="30"/>
    </row>
    <row r="563" spans="1:86" ht="12.75">
      <c r="A563" s="20"/>
      <c r="B563" s="21"/>
      <c r="C563" s="21"/>
      <c r="J563" s="34"/>
      <c r="L563" s="34"/>
      <c r="N563" s="34"/>
      <c r="CD563" s="45"/>
      <c r="CE563" s="45"/>
      <c r="CF563" s="45"/>
      <c r="CG563" s="45"/>
      <c r="CH563" s="30"/>
    </row>
    <row r="564" spans="1:86" ht="12.75">
      <c r="A564" s="20"/>
      <c r="B564" s="21"/>
      <c r="C564" s="21"/>
      <c r="J564" s="34"/>
      <c r="L564" s="34"/>
      <c r="N564" s="34"/>
      <c r="CD564" s="45"/>
      <c r="CE564" s="45"/>
      <c r="CF564" s="45"/>
      <c r="CG564" s="45"/>
      <c r="CH564" s="30"/>
    </row>
    <row r="565" spans="1:86" ht="12.75">
      <c r="A565" s="20"/>
      <c r="B565" s="21"/>
      <c r="C565" s="21"/>
      <c r="J565" s="34"/>
      <c r="L565" s="34"/>
      <c r="N565" s="34"/>
      <c r="CD565" s="45"/>
      <c r="CE565" s="45"/>
      <c r="CF565" s="45"/>
      <c r="CG565" s="45"/>
      <c r="CH565" s="30"/>
    </row>
    <row r="566" spans="1:86" ht="12.75">
      <c r="A566" s="20"/>
      <c r="B566" s="21"/>
      <c r="C566" s="21"/>
      <c r="J566" s="34"/>
      <c r="L566" s="34"/>
      <c r="N566" s="34"/>
      <c r="CD566" s="45"/>
      <c r="CE566" s="45"/>
      <c r="CF566" s="45"/>
      <c r="CG566" s="45"/>
      <c r="CH566" s="30"/>
    </row>
    <row r="567" spans="1:86" ht="12.75">
      <c r="A567" s="20"/>
      <c r="B567" s="21"/>
      <c r="C567" s="21"/>
      <c r="J567" s="34"/>
      <c r="L567" s="34"/>
      <c r="N567" s="34"/>
      <c r="CD567" s="45"/>
      <c r="CE567" s="45"/>
      <c r="CF567" s="45"/>
      <c r="CG567" s="45"/>
      <c r="CH567" s="30"/>
    </row>
    <row r="568" spans="1:86" ht="12.75">
      <c r="A568" s="20"/>
      <c r="B568" s="21"/>
      <c r="C568" s="21"/>
      <c r="J568" s="34"/>
      <c r="L568" s="34"/>
      <c r="N568" s="34"/>
      <c r="CD568" s="45"/>
      <c r="CE568" s="45"/>
      <c r="CF568" s="45"/>
      <c r="CG568" s="45"/>
      <c r="CH568" s="30"/>
    </row>
    <row r="569" spans="1:86" ht="12.75">
      <c r="A569" s="20"/>
      <c r="B569" s="21"/>
      <c r="C569" s="21"/>
      <c r="J569" s="34"/>
      <c r="L569" s="34"/>
      <c r="N569" s="34"/>
      <c r="CD569" s="45"/>
      <c r="CE569" s="45"/>
      <c r="CF569" s="45"/>
      <c r="CG569" s="45"/>
      <c r="CH569" s="30"/>
    </row>
    <row r="570" spans="1:86" ht="12.75">
      <c r="A570" s="20"/>
      <c r="B570" s="21"/>
      <c r="C570" s="21"/>
      <c r="J570" s="34"/>
      <c r="L570" s="34"/>
      <c r="N570" s="34"/>
      <c r="CD570" s="45"/>
      <c r="CE570" s="45"/>
      <c r="CF570" s="45"/>
      <c r="CG570" s="45"/>
      <c r="CH570" s="30"/>
    </row>
    <row r="571" spans="1:86" ht="12.75">
      <c r="A571" s="20"/>
      <c r="B571" s="21"/>
      <c r="C571" s="21"/>
      <c r="J571" s="34"/>
      <c r="L571" s="34"/>
      <c r="N571" s="34"/>
      <c r="CD571" s="45"/>
      <c r="CE571" s="45"/>
      <c r="CF571" s="45"/>
      <c r="CG571" s="45"/>
      <c r="CH571" s="30"/>
    </row>
    <row r="572" spans="1:86" ht="12.75">
      <c r="A572" s="20"/>
      <c r="B572" s="21"/>
      <c r="C572" s="21"/>
      <c r="J572" s="34"/>
      <c r="L572" s="34"/>
      <c r="N572" s="34"/>
      <c r="CD572" s="45"/>
      <c r="CE572" s="45"/>
      <c r="CF572" s="45"/>
      <c r="CG572" s="45"/>
      <c r="CH572" s="30"/>
    </row>
    <row r="573" spans="1:86" ht="12.75">
      <c r="A573" s="20"/>
      <c r="B573" s="21"/>
      <c r="C573" s="21"/>
      <c r="J573" s="34"/>
      <c r="L573" s="34"/>
      <c r="N573" s="34"/>
      <c r="CD573" s="45"/>
      <c r="CE573" s="45"/>
      <c r="CF573" s="45"/>
      <c r="CG573" s="45"/>
      <c r="CH573" s="30"/>
    </row>
    <row r="574" spans="1:86" ht="12.75">
      <c r="A574" s="20"/>
      <c r="B574" s="21"/>
      <c r="C574" s="21"/>
      <c r="J574" s="34"/>
      <c r="L574" s="34"/>
      <c r="N574" s="34"/>
      <c r="CD574" s="45"/>
      <c r="CE574" s="45"/>
      <c r="CF574" s="45"/>
      <c r="CG574" s="45"/>
      <c r="CH574" s="30"/>
    </row>
    <row r="575" spans="1:86" ht="12.75">
      <c r="A575" s="20"/>
      <c r="B575" s="21"/>
      <c r="C575" s="21"/>
      <c r="J575" s="34"/>
      <c r="L575" s="34"/>
      <c r="N575" s="34"/>
      <c r="CD575" s="45"/>
      <c r="CE575" s="45"/>
      <c r="CF575" s="45"/>
      <c r="CG575" s="45"/>
      <c r="CH575" s="30"/>
    </row>
    <row r="576" spans="1:86" ht="12.75">
      <c r="A576" s="20"/>
      <c r="B576" s="21"/>
      <c r="C576" s="21"/>
      <c r="J576" s="34"/>
      <c r="L576" s="34"/>
      <c r="N576" s="34"/>
      <c r="CD576" s="45"/>
      <c r="CE576" s="45"/>
      <c r="CF576" s="45"/>
      <c r="CG576" s="45"/>
      <c r="CH576" s="30"/>
    </row>
    <row r="577" spans="1:86" ht="12.75">
      <c r="A577" s="20"/>
      <c r="B577" s="21"/>
      <c r="C577" s="21"/>
      <c r="J577" s="34"/>
      <c r="L577" s="34"/>
      <c r="N577" s="34"/>
      <c r="CD577" s="45"/>
      <c r="CE577" s="45"/>
      <c r="CF577" s="45"/>
      <c r="CG577" s="45"/>
      <c r="CH577" s="30"/>
    </row>
    <row r="578" spans="1:86" ht="12.75">
      <c r="A578" s="20"/>
      <c r="B578" s="21"/>
      <c r="C578" s="21"/>
      <c r="J578" s="34"/>
      <c r="L578" s="34"/>
      <c r="N578" s="34"/>
      <c r="CD578" s="45"/>
      <c r="CE578" s="45"/>
      <c r="CF578" s="45"/>
      <c r="CG578" s="45"/>
      <c r="CH578" s="30"/>
    </row>
    <row r="579" spans="1:86" ht="12.75">
      <c r="A579" s="20"/>
      <c r="B579" s="21"/>
      <c r="C579" s="21"/>
      <c r="J579" s="34"/>
      <c r="L579" s="34"/>
      <c r="N579" s="34"/>
      <c r="CD579" s="45"/>
      <c r="CE579" s="45"/>
      <c r="CF579" s="45"/>
      <c r="CG579" s="45"/>
      <c r="CH579" s="30"/>
    </row>
    <row r="580" spans="1:86" ht="12.75">
      <c r="A580" s="20"/>
      <c r="B580" s="21"/>
      <c r="C580" s="21"/>
      <c r="J580" s="34"/>
      <c r="L580" s="34"/>
      <c r="N580" s="34"/>
      <c r="CD580" s="45"/>
      <c r="CE580" s="45"/>
      <c r="CF580" s="45"/>
      <c r="CG580" s="45"/>
      <c r="CH580" s="30"/>
    </row>
    <row r="581" spans="1:86" ht="12.75">
      <c r="A581" s="20"/>
      <c r="B581" s="21"/>
      <c r="C581" s="21"/>
      <c r="J581" s="34"/>
      <c r="L581" s="34"/>
      <c r="N581" s="34"/>
      <c r="CD581" s="45"/>
      <c r="CE581" s="45"/>
      <c r="CF581" s="45"/>
      <c r="CG581" s="45"/>
      <c r="CH581" s="30"/>
    </row>
    <row r="582" spans="1:86" ht="12.75">
      <c r="A582" s="20"/>
      <c r="B582" s="21"/>
      <c r="C582" s="21"/>
      <c r="J582" s="34"/>
      <c r="L582" s="34"/>
      <c r="N582" s="34"/>
      <c r="CD582" s="45"/>
      <c r="CE582" s="45"/>
      <c r="CF582" s="45"/>
      <c r="CG582" s="45"/>
      <c r="CH582" s="30"/>
    </row>
    <row r="583" spans="1:86" ht="12.75">
      <c r="A583" s="20"/>
      <c r="B583" s="21"/>
      <c r="C583" s="21"/>
      <c r="J583" s="34"/>
      <c r="L583" s="34"/>
      <c r="N583" s="34"/>
      <c r="CD583" s="45"/>
      <c r="CE583" s="45"/>
      <c r="CF583" s="45"/>
      <c r="CG583" s="45"/>
      <c r="CH583" s="30"/>
    </row>
    <row r="584" spans="1:86" ht="12.75">
      <c r="A584" s="20"/>
      <c r="B584" s="21"/>
      <c r="C584" s="21"/>
      <c r="J584" s="34"/>
      <c r="L584" s="34"/>
      <c r="N584" s="34"/>
      <c r="CD584" s="45"/>
      <c r="CE584" s="45"/>
      <c r="CF584" s="45"/>
      <c r="CG584" s="45"/>
      <c r="CH584" s="30"/>
    </row>
    <row r="585" spans="1:86" ht="12.75">
      <c r="A585" s="20"/>
      <c r="B585" s="21"/>
      <c r="C585" s="21"/>
      <c r="J585" s="34"/>
      <c r="L585" s="34"/>
      <c r="N585" s="34"/>
      <c r="CD585" s="45"/>
      <c r="CE585" s="45"/>
      <c r="CF585" s="45"/>
      <c r="CG585" s="45"/>
      <c r="CH585" s="30"/>
    </row>
    <row r="586" spans="1:86" ht="12.75">
      <c r="A586" s="20"/>
      <c r="B586" s="21"/>
      <c r="C586" s="21"/>
      <c r="J586" s="34"/>
      <c r="L586" s="34"/>
      <c r="N586" s="34"/>
      <c r="CD586" s="45"/>
      <c r="CE586" s="45"/>
      <c r="CF586" s="45"/>
      <c r="CG586" s="45"/>
      <c r="CH586" s="30"/>
    </row>
    <row r="587" spans="1:86" ht="12.75">
      <c r="A587" s="20"/>
      <c r="B587" s="21"/>
      <c r="C587" s="21"/>
      <c r="J587" s="34"/>
      <c r="L587" s="34"/>
      <c r="N587" s="34"/>
      <c r="CD587" s="45"/>
      <c r="CE587" s="45"/>
      <c r="CF587" s="45"/>
      <c r="CG587" s="45"/>
      <c r="CH587" s="30"/>
    </row>
    <row r="588" spans="1:86" ht="12.75">
      <c r="A588" s="20"/>
      <c r="B588" s="21"/>
      <c r="C588" s="21"/>
      <c r="J588" s="34"/>
      <c r="L588" s="34"/>
      <c r="N588" s="34"/>
      <c r="CD588" s="45"/>
      <c r="CE588" s="45"/>
      <c r="CF588" s="45"/>
      <c r="CG588" s="45"/>
      <c r="CH588" s="30"/>
    </row>
    <row r="589" spans="1:86" ht="12.75">
      <c r="A589" s="20"/>
      <c r="B589" s="21"/>
      <c r="C589" s="21"/>
      <c r="J589" s="34"/>
      <c r="L589" s="34"/>
      <c r="N589" s="34"/>
      <c r="CD589" s="45"/>
      <c r="CE589" s="45"/>
      <c r="CF589" s="45"/>
      <c r="CG589" s="45"/>
      <c r="CH589" s="30"/>
    </row>
    <row r="590" spans="1:86" ht="12.75">
      <c r="A590" s="20"/>
      <c r="B590" s="21"/>
      <c r="C590" s="21"/>
      <c r="J590" s="34"/>
      <c r="L590" s="34"/>
      <c r="N590" s="34"/>
      <c r="CD590" s="45"/>
      <c r="CE590" s="45"/>
      <c r="CF590" s="45"/>
      <c r="CG590" s="45"/>
      <c r="CH590" s="30"/>
    </row>
    <row r="591" spans="1:86" ht="12.75">
      <c r="A591" s="20"/>
      <c r="B591" s="21"/>
      <c r="C591" s="21"/>
      <c r="J591" s="34"/>
      <c r="L591" s="34"/>
      <c r="N591" s="34"/>
      <c r="CD591" s="45"/>
      <c r="CE591" s="45"/>
      <c r="CF591" s="45"/>
      <c r="CG591" s="45"/>
      <c r="CH591" s="30"/>
    </row>
    <row r="592" spans="1:86" ht="12.75">
      <c r="A592" s="20"/>
      <c r="B592" s="21"/>
      <c r="C592" s="21"/>
      <c r="J592" s="34"/>
      <c r="L592" s="34"/>
      <c r="N592" s="34"/>
      <c r="CD592" s="45"/>
      <c r="CE592" s="45"/>
      <c r="CF592" s="45"/>
      <c r="CG592" s="45"/>
      <c r="CH592" s="30"/>
    </row>
    <row r="593" spans="1:86" ht="12.75">
      <c r="A593" s="20"/>
      <c r="B593" s="21"/>
      <c r="C593" s="21"/>
      <c r="J593" s="34"/>
      <c r="L593" s="34"/>
      <c r="N593" s="34"/>
      <c r="CD593" s="45"/>
      <c r="CE593" s="45"/>
      <c r="CF593" s="45"/>
      <c r="CG593" s="45"/>
      <c r="CH593" s="30"/>
    </row>
    <row r="594" spans="1:86" ht="12.75">
      <c r="A594" s="20"/>
      <c r="B594" s="21"/>
      <c r="C594" s="21"/>
      <c r="J594" s="34"/>
      <c r="L594" s="34"/>
      <c r="N594" s="34"/>
      <c r="CD594" s="45"/>
      <c r="CE594" s="45"/>
      <c r="CF594" s="45"/>
      <c r="CG594" s="45"/>
      <c r="CH594" s="30"/>
    </row>
    <row r="595" spans="1:86" ht="12.75">
      <c r="A595" s="20"/>
      <c r="B595" s="21"/>
      <c r="C595" s="21"/>
      <c r="J595" s="34"/>
      <c r="L595" s="34"/>
      <c r="N595" s="34"/>
      <c r="CD595" s="45"/>
      <c r="CE595" s="45"/>
      <c r="CF595" s="45"/>
      <c r="CG595" s="45"/>
      <c r="CH595" s="30"/>
    </row>
    <row r="596" spans="1:86" ht="12.75">
      <c r="A596" s="20"/>
      <c r="B596" s="21"/>
      <c r="C596" s="21"/>
      <c r="J596" s="34"/>
      <c r="L596" s="34"/>
      <c r="N596" s="34"/>
      <c r="CD596" s="45"/>
      <c r="CE596" s="45"/>
      <c r="CF596" s="45"/>
      <c r="CG596" s="45"/>
      <c r="CH596" s="30"/>
    </row>
    <row r="597" spans="1:86" ht="12.75">
      <c r="A597" s="20"/>
      <c r="B597" s="21"/>
      <c r="C597" s="21"/>
      <c r="J597" s="34"/>
      <c r="L597" s="34"/>
      <c r="N597" s="34"/>
      <c r="CD597" s="45"/>
      <c r="CE597" s="45"/>
      <c r="CF597" s="45"/>
      <c r="CG597" s="45"/>
      <c r="CH597" s="30"/>
    </row>
    <row r="598" spans="1:86" ht="12.75">
      <c r="A598" s="20"/>
      <c r="B598" s="21"/>
      <c r="C598" s="21"/>
      <c r="J598" s="34"/>
      <c r="L598" s="34"/>
      <c r="N598" s="34"/>
      <c r="CD598" s="45"/>
      <c r="CE598" s="45"/>
      <c r="CF598" s="45"/>
      <c r="CG598" s="45"/>
      <c r="CH598" s="30"/>
    </row>
    <row r="599" spans="1:86" ht="12.75">
      <c r="A599" s="20"/>
      <c r="B599" s="21"/>
      <c r="C599" s="21"/>
      <c r="J599" s="34"/>
      <c r="L599" s="34"/>
      <c r="N599" s="34"/>
      <c r="CD599" s="45"/>
      <c r="CE599" s="45"/>
      <c r="CF599" s="45"/>
      <c r="CG599" s="45"/>
      <c r="CH599" s="30"/>
    </row>
    <row r="600" spans="1:86" ht="12.75">
      <c r="A600" s="20"/>
      <c r="B600" s="21"/>
      <c r="C600" s="21"/>
      <c r="J600" s="34"/>
      <c r="L600" s="34"/>
      <c r="N600" s="34"/>
      <c r="CD600" s="45"/>
      <c r="CE600" s="45"/>
      <c r="CF600" s="45"/>
      <c r="CG600" s="45"/>
      <c r="CH600" s="30"/>
    </row>
    <row r="601" spans="1:86" ht="12.75">
      <c r="A601" s="20"/>
      <c r="B601" s="21"/>
      <c r="C601" s="21"/>
      <c r="J601" s="34"/>
      <c r="L601" s="34"/>
      <c r="N601" s="34"/>
      <c r="CD601" s="45"/>
      <c r="CE601" s="45"/>
      <c r="CF601" s="45"/>
      <c r="CG601" s="45"/>
      <c r="CH601" s="30"/>
    </row>
    <row r="602" spans="1:86" ht="12.75">
      <c r="A602" s="20"/>
      <c r="B602" s="21"/>
      <c r="C602" s="21"/>
      <c r="J602" s="34"/>
      <c r="L602" s="34"/>
      <c r="N602" s="34"/>
      <c r="CD602" s="45"/>
      <c r="CE602" s="45"/>
      <c r="CF602" s="45"/>
      <c r="CG602" s="45"/>
      <c r="CH602" s="30"/>
    </row>
    <row r="603" spans="1:86" ht="12.75">
      <c r="A603" s="20"/>
      <c r="B603" s="21"/>
      <c r="C603" s="21"/>
      <c r="J603" s="34"/>
      <c r="L603" s="34"/>
      <c r="N603" s="34"/>
      <c r="CD603" s="45"/>
      <c r="CE603" s="45"/>
      <c r="CF603" s="45"/>
      <c r="CG603" s="45"/>
      <c r="CH603" s="30"/>
    </row>
    <row r="604" spans="1:86" ht="12.75">
      <c r="A604" s="20"/>
      <c r="B604" s="21"/>
      <c r="C604" s="21"/>
      <c r="J604" s="34"/>
      <c r="L604" s="34"/>
      <c r="N604" s="34"/>
      <c r="CD604" s="45"/>
      <c r="CE604" s="45"/>
      <c r="CF604" s="45"/>
      <c r="CG604" s="45"/>
      <c r="CH604" s="30"/>
    </row>
    <row r="605" spans="1:86" ht="12.75">
      <c r="A605" s="20"/>
      <c r="B605" s="21"/>
      <c r="C605" s="21"/>
      <c r="J605" s="34"/>
      <c r="L605" s="34"/>
      <c r="N605" s="34"/>
      <c r="CD605" s="45"/>
      <c r="CE605" s="45"/>
      <c r="CF605" s="45"/>
      <c r="CG605" s="45"/>
      <c r="CH605" s="30"/>
    </row>
    <row r="606" spans="1:86" ht="12.75">
      <c r="A606" s="20"/>
      <c r="B606" s="21"/>
      <c r="C606" s="21"/>
      <c r="J606" s="34"/>
      <c r="L606" s="34"/>
      <c r="N606" s="34"/>
      <c r="CD606" s="45"/>
      <c r="CE606" s="45"/>
      <c r="CF606" s="45"/>
      <c r="CG606" s="45"/>
      <c r="CH606" s="30"/>
    </row>
    <row r="607" spans="1:86" ht="12.75">
      <c r="A607" s="20"/>
      <c r="B607" s="21"/>
      <c r="C607" s="21"/>
      <c r="J607" s="34"/>
      <c r="L607" s="34"/>
      <c r="N607" s="34"/>
      <c r="CD607" s="45"/>
      <c r="CE607" s="45"/>
      <c r="CF607" s="45"/>
      <c r="CG607" s="45"/>
      <c r="CH607" s="30"/>
    </row>
    <row r="608" spans="1:86" ht="12.75">
      <c r="A608" s="20"/>
      <c r="B608" s="21"/>
      <c r="C608" s="21"/>
      <c r="J608" s="34"/>
      <c r="L608" s="34"/>
      <c r="N608" s="34"/>
      <c r="CD608" s="45"/>
      <c r="CE608" s="45"/>
      <c r="CF608" s="45"/>
      <c r="CG608" s="45"/>
      <c r="CH608" s="30"/>
    </row>
    <row r="609" spans="1:86" ht="12.75">
      <c r="A609" s="20"/>
      <c r="B609" s="21"/>
      <c r="C609" s="21"/>
      <c r="J609" s="34"/>
      <c r="L609" s="34"/>
      <c r="N609" s="34"/>
      <c r="CD609" s="45"/>
      <c r="CE609" s="45"/>
      <c r="CF609" s="45"/>
      <c r="CG609" s="45"/>
      <c r="CH609" s="30"/>
    </row>
    <row r="610" spans="1:86" ht="12.75">
      <c r="A610" s="20"/>
      <c r="B610" s="21"/>
      <c r="C610" s="21"/>
      <c r="J610" s="34"/>
      <c r="L610" s="34"/>
      <c r="N610" s="34"/>
      <c r="CD610" s="45"/>
      <c r="CE610" s="45"/>
      <c r="CF610" s="45"/>
      <c r="CG610" s="45"/>
      <c r="CH610" s="30"/>
    </row>
    <row r="611" spans="1:86" ht="12.75">
      <c r="A611" s="20"/>
      <c r="B611" s="21"/>
      <c r="C611" s="21"/>
      <c r="J611" s="34"/>
      <c r="L611" s="34"/>
      <c r="N611" s="34"/>
      <c r="CD611" s="45"/>
      <c r="CE611" s="45"/>
      <c r="CF611" s="45"/>
      <c r="CG611" s="45"/>
      <c r="CH611" s="30"/>
    </row>
    <row r="612" spans="1:86" ht="12.75">
      <c r="A612" s="20"/>
      <c r="B612" s="21"/>
      <c r="C612" s="21"/>
      <c r="J612" s="34"/>
      <c r="L612" s="34"/>
      <c r="N612" s="34"/>
      <c r="CD612" s="45"/>
      <c r="CE612" s="45"/>
      <c r="CF612" s="45"/>
      <c r="CG612" s="45"/>
      <c r="CH612" s="30"/>
    </row>
    <row r="613" spans="1:86" ht="12.75">
      <c r="A613" s="20"/>
      <c r="B613" s="21"/>
      <c r="C613" s="21"/>
      <c r="J613" s="34"/>
      <c r="L613" s="34"/>
      <c r="N613" s="34"/>
      <c r="CD613" s="45"/>
      <c r="CE613" s="45"/>
      <c r="CF613" s="45"/>
      <c r="CG613" s="45"/>
      <c r="CH613" s="30"/>
    </row>
    <row r="614" spans="1:86" ht="12.75">
      <c r="A614" s="20"/>
      <c r="B614" s="21"/>
      <c r="C614" s="21"/>
      <c r="J614" s="34"/>
      <c r="L614" s="34"/>
      <c r="N614" s="34"/>
      <c r="CD614" s="45"/>
      <c r="CE614" s="45"/>
      <c r="CF614" s="45"/>
      <c r="CG614" s="45"/>
      <c r="CH614" s="30"/>
    </row>
    <row r="615" spans="1:86" ht="12.75">
      <c r="A615" s="20"/>
      <c r="B615" s="21"/>
      <c r="C615" s="21"/>
      <c r="J615" s="34"/>
      <c r="L615" s="34"/>
      <c r="N615" s="34"/>
      <c r="CD615" s="45"/>
      <c r="CE615" s="45"/>
      <c r="CF615" s="45"/>
      <c r="CG615" s="45"/>
      <c r="CH615" s="30"/>
    </row>
    <row r="616" spans="1:86" ht="12.75">
      <c r="A616" s="20"/>
      <c r="B616" s="21"/>
      <c r="C616" s="21"/>
      <c r="J616" s="34"/>
      <c r="L616" s="34"/>
      <c r="N616" s="34"/>
      <c r="CD616" s="45"/>
      <c r="CE616" s="45"/>
      <c r="CF616" s="45"/>
      <c r="CG616" s="45"/>
      <c r="CH616" s="30"/>
    </row>
    <row r="617" spans="1:86" ht="12.75">
      <c r="A617" s="20"/>
      <c r="B617" s="21"/>
      <c r="C617" s="21"/>
      <c r="J617" s="34"/>
      <c r="L617" s="34"/>
      <c r="N617" s="34"/>
      <c r="CD617" s="45"/>
      <c r="CE617" s="45"/>
      <c r="CF617" s="45"/>
      <c r="CG617" s="45"/>
      <c r="CH617" s="30"/>
    </row>
    <row r="618" spans="1:86" ht="12.75">
      <c r="A618" s="20"/>
      <c r="B618" s="21"/>
      <c r="C618" s="21"/>
      <c r="J618" s="34"/>
      <c r="L618" s="34"/>
      <c r="N618" s="34"/>
      <c r="CD618" s="45"/>
      <c r="CE618" s="45"/>
      <c r="CF618" s="45"/>
      <c r="CG618" s="45"/>
      <c r="CH618" s="30"/>
    </row>
    <row r="619" spans="1:86" ht="12.75">
      <c r="A619" s="20"/>
      <c r="B619" s="21"/>
      <c r="C619" s="21"/>
      <c r="J619" s="34"/>
      <c r="L619" s="34"/>
      <c r="N619" s="34"/>
      <c r="CD619" s="45"/>
      <c r="CE619" s="45"/>
      <c r="CF619" s="45"/>
      <c r="CG619" s="45"/>
      <c r="CH619" s="30"/>
    </row>
    <row r="620" spans="1:86" ht="12.75">
      <c r="A620" s="20"/>
      <c r="B620" s="21"/>
      <c r="C620" s="21"/>
      <c r="J620" s="34"/>
      <c r="L620" s="34"/>
      <c r="N620" s="34"/>
      <c r="CD620" s="45"/>
      <c r="CE620" s="45"/>
      <c r="CF620" s="45"/>
      <c r="CG620" s="45"/>
      <c r="CH620" s="30"/>
    </row>
    <row r="621" spans="1:86" ht="12.75">
      <c r="A621" s="20"/>
      <c r="B621" s="21"/>
      <c r="C621" s="21"/>
      <c r="J621" s="34"/>
      <c r="L621" s="34"/>
      <c r="N621" s="34"/>
      <c r="CD621" s="45"/>
      <c r="CE621" s="45"/>
      <c r="CF621" s="45"/>
      <c r="CG621" s="45"/>
      <c r="CH621" s="30"/>
    </row>
    <row r="622" spans="1:86" ht="12.75">
      <c r="A622" s="20"/>
      <c r="B622" s="21"/>
      <c r="C622" s="21"/>
      <c r="J622" s="34"/>
      <c r="L622" s="34"/>
      <c r="N622" s="34"/>
      <c r="CD622" s="45"/>
      <c r="CE622" s="45"/>
      <c r="CF622" s="45"/>
      <c r="CG622" s="45"/>
      <c r="CH622" s="30"/>
    </row>
    <row r="623" spans="1:86" ht="12.75">
      <c r="A623" s="20"/>
      <c r="B623" s="21"/>
      <c r="C623" s="21"/>
      <c r="J623" s="34"/>
      <c r="L623" s="34"/>
      <c r="N623" s="34"/>
      <c r="CD623" s="45"/>
      <c r="CE623" s="45"/>
      <c r="CF623" s="45"/>
      <c r="CG623" s="45"/>
      <c r="CH623" s="30"/>
    </row>
    <row r="624" spans="1:86" ht="12.75">
      <c r="A624" s="20"/>
      <c r="B624" s="21"/>
      <c r="C624" s="21"/>
      <c r="J624" s="34"/>
      <c r="L624" s="34"/>
      <c r="N624" s="34"/>
      <c r="CD624" s="45"/>
      <c r="CE624" s="45"/>
      <c r="CF624" s="45"/>
      <c r="CG624" s="45"/>
      <c r="CH624" s="30"/>
    </row>
    <row r="625" spans="1:86" ht="12.75">
      <c r="A625" s="20"/>
      <c r="B625" s="21"/>
      <c r="C625" s="21"/>
      <c r="J625" s="34"/>
      <c r="L625" s="34"/>
      <c r="N625" s="34"/>
      <c r="CD625" s="45"/>
      <c r="CE625" s="45"/>
      <c r="CF625" s="45"/>
      <c r="CG625" s="45"/>
      <c r="CH625" s="30"/>
    </row>
    <row r="626" spans="1:86" ht="12.75">
      <c r="A626" s="20"/>
      <c r="B626" s="21"/>
      <c r="C626" s="21"/>
      <c r="J626" s="34"/>
      <c r="L626" s="34"/>
      <c r="N626" s="34"/>
      <c r="CD626" s="45"/>
      <c r="CE626" s="45"/>
      <c r="CF626" s="45"/>
      <c r="CG626" s="45"/>
      <c r="CH626" s="30"/>
    </row>
    <row r="627" spans="1:86" ht="12.75">
      <c r="A627" s="20"/>
      <c r="B627" s="21"/>
      <c r="C627" s="21"/>
      <c r="J627" s="34"/>
      <c r="L627" s="34"/>
      <c r="N627" s="34"/>
      <c r="CD627" s="45"/>
      <c r="CE627" s="45"/>
      <c r="CF627" s="45"/>
      <c r="CG627" s="45"/>
      <c r="CH627" s="30"/>
    </row>
    <row r="628" spans="1:86" ht="12.75">
      <c r="A628" s="20"/>
      <c r="B628" s="21"/>
      <c r="C628" s="21"/>
      <c r="J628" s="34"/>
      <c r="L628" s="34"/>
      <c r="N628" s="34"/>
      <c r="CD628" s="45"/>
      <c r="CE628" s="45"/>
      <c r="CF628" s="45"/>
      <c r="CG628" s="45"/>
      <c r="CH628" s="30"/>
    </row>
    <row r="629" spans="1:86" ht="12.75">
      <c r="A629" s="20"/>
      <c r="B629" s="21"/>
      <c r="C629" s="21"/>
      <c r="J629" s="34"/>
      <c r="L629" s="34"/>
      <c r="N629" s="34"/>
      <c r="CD629" s="45"/>
      <c r="CE629" s="45"/>
      <c r="CF629" s="45"/>
      <c r="CG629" s="45"/>
      <c r="CH629" s="30"/>
    </row>
    <row r="630" spans="1:86" ht="12.75">
      <c r="A630" s="20"/>
      <c r="B630" s="21"/>
      <c r="C630" s="21"/>
      <c r="J630" s="34"/>
      <c r="L630" s="34"/>
      <c r="N630" s="34"/>
      <c r="CD630" s="45"/>
      <c r="CE630" s="45"/>
      <c r="CF630" s="45"/>
      <c r="CG630" s="45"/>
      <c r="CH630" s="30"/>
    </row>
    <row r="631" spans="1:86" ht="12.75">
      <c r="A631" s="20"/>
      <c r="B631" s="21"/>
      <c r="C631" s="21"/>
      <c r="J631" s="34"/>
      <c r="L631" s="34"/>
      <c r="N631" s="34"/>
      <c r="CD631" s="45"/>
      <c r="CE631" s="45"/>
      <c r="CF631" s="45"/>
      <c r="CG631" s="45"/>
      <c r="CH631" s="30"/>
    </row>
    <row r="632" spans="1:86" ht="12.75">
      <c r="A632" s="20"/>
      <c r="B632" s="21"/>
      <c r="C632" s="21"/>
      <c r="J632" s="34"/>
      <c r="L632" s="34"/>
      <c r="N632" s="34"/>
      <c r="CD632" s="45"/>
      <c r="CE632" s="45"/>
      <c r="CF632" s="45"/>
      <c r="CG632" s="45"/>
      <c r="CH632" s="30"/>
    </row>
    <row r="633" spans="1:86" ht="12.75">
      <c r="A633" s="20"/>
      <c r="B633" s="21"/>
      <c r="C633" s="21"/>
      <c r="J633" s="34"/>
      <c r="L633" s="34"/>
      <c r="N633" s="34"/>
      <c r="CD633" s="45"/>
      <c r="CE633" s="45"/>
      <c r="CF633" s="45"/>
      <c r="CG633" s="45"/>
      <c r="CH633" s="30"/>
    </row>
    <row r="634" spans="1:86" ht="12.75">
      <c r="A634" s="20"/>
      <c r="B634" s="21"/>
      <c r="C634" s="21"/>
      <c r="J634" s="34"/>
      <c r="L634" s="34"/>
      <c r="N634" s="34"/>
      <c r="CD634" s="45"/>
      <c r="CE634" s="45"/>
      <c r="CF634" s="45"/>
      <c r="CG634" s="45"/>
      <c r="CH634" s="30"/>
    </row>
    <row r="635" spans="1:86" ht="12.75">
      <c r="A635" s="20"/>
      <c r="B635" s="21"/>
      <c r="C635" s="21"/>
      <c r="J635" s="34"/>
      <c r="L635" s="34"/>
      <c r="N635" s="34"/>
      <c r="CD635" s="45"/>
      <c r="CE635" s="45"/>
      <c r="CF635" s="45"/>
      <c r="CG635" s="45"/>
      <c r="CH635" s="30"/>
    </row>
    <row r="636" spans="1:86" ht="12.75">
      <c r="A636" s="20"/>
      <c r="B636" s="21"/>
      <c r="C636" s="21"/>
      <c r="J636" s="34"/>
      <c r="L636" s="34"/>
      <c r="N636" s="34"/>
      <c r="CD636" s="45"/>
      <c r="CE636" s="45"/>
      <c r="CF636" s="45"/>
      <c r="CG636" s="45"/>
      <c r="CH636" s="30"/>
    </row>
    <row r="637" spans="1:86" ht="12.75">
      <c r="A637" s="20"/>
      <c r="B637" s="21"/>
      <c r="C637" s="21"/>
      <c r="J637" s="34"/>
      <c r="L637" s="34"/>
      <c r="N637" s="34"/>
      <c r="CD637" s="45"/>
      <c r="CE637" s="45"/>
      <c r="CF637" s="45"/>
      <c r="CG637" s="45"/>
      <c r="CH637" s="30"/>
    </row>
    <row r="638" spans="1:86" ht="12.75">
      <c r="A638" s="20"/>
      <c r="B638" s="21"/>
      <c r="C638" s="21"/>
      <c r="J638" s="34"/>
      <c r="L638" s="34"/>
      <c r="N638" s="34"/>
      <c r="CD638" s="45"/>
      <c r="CE638" s="45"/>
      <c r="CF638" s="45"/>
      <c r="CG638" s="45"/>
      <c r="CH638" s="30"/>
    </row>
    <row r="639" spans="1:86" ht="12.75">
      <c r="A639" s="20"/>
      <c r="B639" s="21"/>
      <c r="C639" s="21"/>
      <c r="J639" s="34"/>
      <c r="L639" s="34"/>
      <c r="N639" s="34"/>
      <c r="CD639" s="45"/>
      <c r="CE639" s="45"/>
      <c r="CF639" s="45"/>
      <c r="CG639" s="45"/>
      <c r="CH639" s="30"/>
    </row>
    <row r="640" spans="1:86" ht="12.75">
      <c r="A640" s="20"/>
      <c r="B640" s="21"/>
      <c r="C640" s="21"/>
      <c r="J640" s="34"/>
      <c r="L640" s="34"/>
      <c r="N640" s="34"/>
      <c r="CD640" s="45"/>
      <c r="CE640" s="45"/>
      <c r="CF640" s="45"/>
      <c r="CG640" s="45"/>
      <c r="CH640" s="30"/>
    </row>
    <row r="641" spans="1:86" ht="12.75">
      <c r="A641" s="20"/>
      <c r="B641" s="21"/>
      <c r="C641" s="21"/>
      <c r="J641" s="34"/>
      <c r="L641" s="34"/>
      <c r="N641" s="34"/>
      <c r="CD641" s="45"/>
      <c r="CE641" s="45"/>
      <c r="CF641" s="45"/>
      <c r="CG641" s="45"/>
      <c r="CH641" s="30"/>
    </row>
    <row r="642" spans="1:86" ht="12.75">
      <c r="A642" s="20"/>
      <c r="B642" s="21"/>
      <c r="C642" s="21"/>
      <c r="J642" s="34"/>
      <c r="L642" s="34"/>
      <c r="N642" s="34"/>
      <c r="CD642" s="45"/>
      <c r="CE642" s="45"/>
      <c r="CF642" s="45"/>
      <c r="CG642" s="45"/>
      <c r="CH642" s="30"/>
    </row>
    <row r="643" spans="1:86" ht="12.75">
      <c r="A643" s="20"/>
      <c r="B643" s="21"/>
      <c r="C643" s="21"/>
      <c r="J643" s="34"/>
      <c r="L643" s="34"/>
      <c r="N643" s="34"/>
      <c r="CD643" s="45"/>
      <c r="CE643" s="45"/>
      <c r="CF643" s="45"/>
      <c r="CG643" s="45"/>
      <c r="CH643" s="30"/>
    </row>
    <row r="644" spans="1:86" ht="12.75">
      <c r="A644" s="20"/>
      <c r="B644" s="21"/>
      <c r="C644" s="21"/>
      <c r="J644" s="34"/>
      <c r="L644" s="34"/>
      <c r="N644" s="34"/>
      <c r="CD644" s="45"/>
      <c r="CE644" s="45"/>
      <c r="CF644" s="45"/>
      <c r="CG644" s="45"/>
      <c r="CH644" s="30"/>
    </row>
    <row r="645" spans="1:86" ht="12.75">
      <c r="A645" s="20"/>
      <c r="B645" s="21"/>
      <c r="C645" s="21"/>
      <c r="J645" s="34"/>
      <c r="L645" s="34"/>
      <c r="N645" s="34"/>
      <c r="CD645" s="45"/>
      <c r="CE645" s="45"/>
      <c r="CF645" s="45"/>
      <c r="CG645" s="45"/>
      <c r="CH645" s="30"/>
    </row>
    <row r="646" spans="1:86" ht="12.75">
      <c r="A646" s="21"/>
      <c r="B646" s="21"/>
      <c r="C646" s="21"/>
      <c r="J646" s="34"/>
      <c r="L646" s="34"/>
      <c r="N646" s="34"/>
      <c r="CD646" s="45"/>
      <c r="CE646" s="45"/>
      <c r="CF646" s="45"/>
      <c r="CG646" s="45"/>
      <c r="CH646" s="30"/>
    </row>
    <row r="647" spans="1:86" ht="12.75">
      <c r="A647" s="21"/>
      <c r="B647" s="21"/>
      <c r="C647" s="21"/>
      <c r="J647" s="34"/>
      <c r="L647" s="34"/>
      <c r="N647" s="34"/>
      <c r="CD647" s="45"/>
      <c r="CE647" s="45"/>
      <c r="CF647" s="45"/>
      <c r="CG647" s="45"/>
      <c r="CH647" s="30"/>
    </row>
    <row r="648" spans="1:86" ht="12.75">
      <c r="A648" s="21"/>
      <c r="B648" s="21"/>
      <c r="C648" s="21"/>
      <c r="J648" s="34"/>
      <c r="L648" s="34"/>
      <c r="N648" s="34"/>
      <c r="CD648" s="45"/>
      <c r="CE648" s="45"/>
      <c r="CF648" s="45"/>
      <c r="CG648" s="45"/>
      <c r="CH648" s="30"/>
    </row>
    <row r="649" spans="1:86" ht="12.75">
      <c r="A649" s="21"/>
      <c r="B649" s="21"/>
      <c r="C649" s="21"/>
      <c r="J649" s="34"/>
      <c r="L649" s="34"/>
      <c r="N649" s="34"/>
      <c r="CD649" s="45"/>
      <c r="CE649" s="45"/>
      <c r="CF649" s="45"/>
      <c r="CG649" s="45"/>
      <c r="CH649" s="30"/>
    </row>
    <row r="650" spans="1:86" ht="12.75">
      <c r="A650" s="21"/>
      <c r="B650" s="21"/>
      <c r="C650" s="21"/>
      <c r="J650" s="34"/>
      <c r="L650" s="34"/>
      <c r="N650" s="34"/>
      <c r="CD650" s="45"/>
      <c r="CE650" s="45"/>
      <c r="CF650" s="45"/>
      <c r="CG650" s="45"/>
      <c r="CH650" s="30"/>
    </row>
    <row r="651" spans="1:86" ht="12.75">
      <c r="A651" s="21"/>
      <c r="B651" s="21"/>
      <c r="C651" s="21"/>
      <c r="J651" s="34"/>
      <c r="L651" s="34"/>
      <c r="N651" s="34"/>
      <c r="CD651" s="45"/>
      <c r="CE651" s="45"/>
      <c r="CF651" s="45"/>
      <c r="CG651" s="45"/>
      <c r="CH651" s="30"/>
    </row>
    <row r="652" spans="1:86" ht="12.75">
      <c r="A652" s="21"/>
      <c r="B652" s="21"/>
      <c r="C652" s="21"/>
      <c r="J652" s="34"/>
      <c r="L652" s="34"/>
      <c r="N652" s="34"/>
      <c r="CD652" s="45"/>
      <c r="CE652" s="45"/>
      <c r="CF652" s="45"/>
      <c r="CG652" s="45"/>
      <c r="CH652" s="30"/>
    </row>
    <row r="653" spans="1:86" ht="12.75">
      <c r="A653" s="21"/>
      <c r="B653" s="21"/>
      <c r="C653" s="21"/>
      <c r="J653" s="34"/>
      <c r="L653" s="34"/>
      <c r="N653" s="34"/>
      <c r="CD653" s="45"/>
      <c r="CE653" s="45"/>
      <c r="CF653" s="45"/>
      <c r="CG653" s="45"/>
      <c r="CH653" s="30"/>
    </row>
    <row r="654" spans="1:86" ht="12.75">
      <c r="A654" s="21"/>
      <c r="B654" s="21"/>
      <c r="C654" s="21"/>
      <c r="J654" s="34"/>
      <c r="L654" s="34"/>
      <c r="N654" s="34"/>
      <c r="CD654" s="45"/>
      <c r="CE654" s="45"/>
      <c r="CF654" s="45"/>
      <c r="CG654" s="45"/>
      <c r="CH654" s="30"/>
    </row>
    <row r="655" spans="1:86" ht="12.75">
      <c r="A655" s="21"/>
      <c r="B655" s="21"/>
      <c r="C655" s="21"/>
      <c r="J655" s="34"/>
      <c r="L655" s="34"/>
      <c r="N655" s="34"/>
      <c r="CD655" s="45"/>
      <c r="CE655" s="45"/>
      <c r="CF655" s="45"/>
      <c r="CG655" s="45"/>
      <c r="CH655" s="30"/>
    </row>
    <row r="656" spans="1:86" ht="12.75">
      <c r="A656" s="21"/>
      <c r="B656" s="21"/>
      <c r="C656" s="21"/>
      <c r="J656" s="34"/>
      <c r="L656" s="34"/>
      <c r="N656" s="34"/>
      <c r="CD656" s="45"/>
      <c r="CE656" s="45"/>
      <c r="CF656" s="45"/>
      <c r="CG656" s="45"/>
      <c r="CH656" s="30"/>
    </row>
    <row r="657" spans="1:86" ht="12.75">
      <c r="A657" s="21"/>
      <c r="B657" s="21"/>
      <c r="C657" s="21"/>
      <c r="J657" s="34"/>
      <c r="L657" s="34"/>
      <c r="N657" s="34"/>
      <c r="CD657" s="45"/>
      <c r="CE657" s="45"/>
      <c r="CF657" s="45"/>
      <c r="CG657" s="45"/>
      <c r="CH657" s="30"/>
    </row>
    <row r="658" spans="1:86" ht="12.75">
      <c r="A658" s="21"/>
      <c r="B658" s="21"/>
      <c r="C658" s="21"/>
      <c r="J658" s="34"/>
      <c r="L658" s="34"/>
      <c r="N658" s="34"/>
      <c r="CD658" s="45"/>
      <c r="CE658" s="45"/>
      <c r="CF658" s="45"/>
      <c r="CG658" s="45"/>
      <c r="CH658" s="30"/>
    </row>
    <row r="659" spans="1:86" ht="12.75">
      <c r="A659" s="21"/>
      <c r="B659" s="21"/>
      <c r="C659" s="21"/>
      <c r="J659" s="34"/>
      <c r="L659" s="34"/>
      <c r="N659" s="34"/>
      <c r="CD659" s="45"/>
      <c r="CE659" s="45"/>
      <c r="CF659" s="45"/>
      <c r="CG659" s="45"/>
      <c r="CH659" s="30"/>
    </row>
    <row r="660" spans="1:86" ht="12.75">
      <c r="A660" s="21"/>
      <c r="B660" s="21"/>
      <c r="C660" s="21"/>
      <c r="J660" s="34"/>
      <c r="L660" s="34"/>
      <c r="N660" s="34"/>
      <c r="CD660" s="45"/>
      <c r="CE660" s="45"/>
      <c r="CF660" s="45"/>
      <c r="CG660" s="45"/>
      <c r="CH660" s="30"/>
    </row>
    <row r="661" spans="1:86" ht="12.75">
      <c r="A661" s="21"/>
      <c r="B661" s="21"/>
      <c r="C661" s="21"/>
      <c r="J661" s="34"/>
      <c r="L661" s="34"/>
      <c r="N661" s="34"/>
      <c r="CD661" s="45"/>
      <c r="CE661" s="45"/>
      <c r="CF661" s="45"/>
      <c r="CG661" s="45"/>
      <c r="CH661" s="30"/>
    </row>
    <row r="662" spans="1:86" ht="12.75">
      <c r="A662" s="21"/>
      <c r="B662" s="21"/>
      <c r="C662" s="21"/>
      <c r="J662" s="34"/>
      <c r="L662" s="34"/>
      <c r="N662" s="34"/>
      <c r="CD662" s="45"/>
      <c r="CE662" s="45"/>
      <c r="CF662" s="45"/>
      <c r="CG662" s="45"/>
      <c r="CH662" s="30"/>
    </row>
    <row r="663" spans="1:86" ht="12.75">
      <c r="A663" s="21"/>
      <c r="B663" s="21"/>
      <c r="C663" s="21"/>
      <c r="J663" s="34"/>
      <c r="L663" s="34"/>
      <c r="N663" s="34"/>
      <c r="CD663" s="45"/>
      <c r="CE663" s="45"/>
      <c r="CF663" s="45"/>
      <c r="CG663" s="45"/>
      <c r="CH663" s="30"/>
    </row>
    <row r="664" spans="1:86" ht="12.75">
      <c r="A664" s="21"/>
      <c r="B664" s="21"/>
      <c r="C664" s="21"/>
      <c r="J664" s="34"/>
      <c r="L664" s="34"/>
      <c r="N664" s="34"/>
      <c r="CD664" s="45"/>
      <c r="CE664" s="45"/>
      <c r="CF664" s="45"/>
      <c r="CG664" s="45"/>
      <c r="CH664" s="30"/>
    </row>
    <row r="665" spans="1:86" ht="12.75">
      <c r="A665" s="21"/>
      <c r="B665" s="21"/>
      <c r="C665" s="21"/>
      <c r="J665" s="34"/>
      <c r="L665" s="34"/>
      <c r="N665" s="34"/>
      <c r="CD665" s="45"/>
      <c r="CE665" s="45"/>
      <c r="CF665" s="45"/>
      <c r="CG665" s="45"/>
      <c r="CH665" s="30"/>
    </row>
    <row r="666" spans="1:86" ht="12.75">
      <c r="A666" s="21"/>
      <c r="B666" s="21"/>
      <c r="C666" s="21"/>
      <c r="J666" s="34"/>
      <c r="L666" s="34"/>
      <c r="N666" s="34"/>
      <c r="CD666" s="45"/>
      <c r="CE666" s="45"/>
      <c r="CF666" s="45"/>
      <c r="CG666" s="45"/>
      <c r="CH666" s="30"/>
    </row>
    <row r="667" spans="1:86" ht="12.75">
      <c r="A667" s="21"/>
      <c r="B667" s="21"/>
      <c r="C667" s="21"/>
      <c r="J667" s="34"/>
      <c r="L667" s="34"/>
      <c r="N667" s="34"/>
      <c r="CD667" s="45"/>
      <c r="CE667" s="45"/>
      <c r="CF667" s="45"/>
      <c r="CG667" s="45"/>
      <c r="CH667" s="30"/>
    </row>
    <row r="668" spans="1:86" ht="12.75">
      <c r="A668" s="21"/>
      <c r="B668" s="21"/>
      <c r="C668" s="21"/>
      <c r="J668" s="34"/>
      <c r="L668" s="34"/>
      <c r="N668" s="34"/>
      <c r="CD668" s="45"/>
      <c r="CE668" s="45"/>
      <c r="CF668" s="45"/>
      <c r="CG668" s="45"/>
      <c r="CH668" s="30"/>
    </row>
    <row r="669" spans="1:86" ht="12.75">
      <c r="A669" s="21"/>
      <c r="B669" s="21"/>
      <c r="C669" s="21"/>
      <c r="J669" s="34"/>
      <c r="L669" s="34"/>
      <c r="N669" s="34"/>
      <c r="CD669" s="45"/>
      <c r="CE669" s="45"/>
      <c r="CF669" s="45"/>
      <c r="CG669" s="45"/>
      <c r="CH669" s="30"/>
    </row>
    <row r="670" spans="1:86" ht="12.75">
      <c r="A670" s="21"/>
      <c r="B670" s="21"/>
      <c r="C670" s="21"/>
      <c r="J670" s="34"/>
      <c r="L670" s="34"/>
      <c r="N670" s="34"/>
      <c r="CD670" s="45"/>
      <c r="CE670" s="45"/>
      <c r="CF670" s="45"/>
      <c r="CG670" s="45"/>
      <c r="CH670" s="30"/>
    </row>
    <row r="671" spans="1:86" ht="12.75">
      <c r="A671" s="21"/>
      <c r="B671" s="21"/>
      <c r="C671" s="21"/>
      <c r="J671" s="34"/>
      <c r="L671" s="34"/>
      <c r="N671" s="34"/>
      <c r="CD671" s="45"/>
      <c r="CE671" s="45"/>
      <c r="CF671" s="45"/>
      <c r="CG671" s="45"/>
      <c r="CH671" s="30"/>
    </row>
    <row r="672" spans="1:86" ht="12.75">
      <c r="A672" s="21"/>
      <c r="B672" s="21"/>
      <c r="C672" s="21"/>
      <c r="J672" s="34"/>
      <c r="L672" s="34"/>
      <c r="N672" s="34"/>
      <c r="CD672" s="45"/>
      <c r="CE672" s="45"/>
      <c r="CF672" s="45"/>
      <c r="CG672" s="45"/>
      <c r="CH672" s="30"/>
    </row>
    <row r="673" spans="1:86" ht="12.75">
      <c r="A673" s="21"/>
      <c r="B673" s="21"/>
      <c r="C673" s="21"/>
      <c r="J673" s="34"/>
      <c r="L673" s="34"/>
      <c r="N673" s="34"/>
      <c r="CD673" s="45"/>
      <c r="CE673" s="45"/>
      <c r="CF673" s="45"/>
      <c r="CG673" s="45"/>
      <c r="CH673" s="30"/>
    </row>
    <row r="674" spans="1:86" ht="12.75">
      <c r="A674" s="21"/>
      <c r="B674" s="21"/>
      <c r="C674" s="21"/>
      <c r="J674" s="34"/>
      <c r="L674" s="34"/>
      <c r="N674" s="34"/>
      <c r="CD674" s="45"/>
      <c r="CE674" s="45"/>
      <c r="CF674" s="45"/>
      <c r="CG674" s="45"/>
      <c r="CH674" s="30"/>
    </row>
    <row r="675" spans="1:86" ht="12.75">
      <c r="A675" s="21"/>
      <c r="B675" s="21"/>
      <c r="C675" s="21"/>
      <c r="J675" s="34"/>
      <c r="L675" s="34"/>
      <c r="N675" s="34"/>
      <c r="CD675" s="45"/>
      <c r="CE675" s="45"/>
      <c r="CF675" s="45"/>
      <c r="CG675" s="45"/>
      <c r="CH675" s="30"/>
    </row>
    <row r="676" spans="1:86" ht="12.75">
      <c r="A676" s="21"/>
      <c r="B676" s="21"/>
      <c r="C676" s="21"/>
      <c r="J676" s="34"/>
      <c r="L676" s="34"/>
      <c r="N676" s="34"/>
      <c r="CD676" s="45"/>
      <c r="CE676" s="45"/>
      <c r="CF676" s="45"/>
      <c r="CG676" s="45"/>
      <c r="CH676" s="30"/>
    </row>
    <row r="677" spans="1:86" ht="12.75">
      <c r="A677" s="21"/>
      <c r="B677" s="21"/>
      <c r="C677" s="21"/>
      <c r="J677" s="34"/>
      <c r="L677" s="34"/>
      <c r="N677" s="34"/>
      <c r="CD677" s="45"/>
      <c r="CE677" s="45"/>
      <c r="CF677" s="45"/>
      <c r="CG677" s="45"/>
      <c r="CH677" s="30"/>
    </row>
    <row r="678" spans="1:86" ht="12.75">
      <c r="A678" s="21"/>
      <c r="B678" s="21"/>
      <c r="C678" s="21"/>
      <c r="J678" s="34"/>
      <c r="L678" s="34"/>
      <c r="N678" s="34"/>
      <c r="CD678" s="45"/>
      <c r="CE678" s="45"/>
      <c r="CF678" s="45"/>
      <c r="CG678" s="45"/>
      <c r="CH678" s="30"/>
    </row>
    <row r="679" spans="1:86" ht="12.75">
      <c r="A679" s="21"/>
      <c r="B679" s="21"/>
      <c r="C679" s="21"/>
      <c r="J679" s="34"/>
      <c r="L679" s="34"/>
      <c r="N679" s="34"/>
      <c r="CD679" s="45"/>
      <c r="CE679" s="45"/>
      <c r="CF679" s="45"/>
      <c r="CG679" s="45"/>
      <c r="CH679" s="30"/>
    </row>
    <row r="680" spans="1:86" ht="12.75">
      <c r="A680" s="21"/>
      <c r="B680" s="21"/>
      <c r="C680" s="21"/>
      <c r="J680" s="34"/>
      <c r="L680" s="34"/>
      <c r="N680" s="34"/>
      <c r="CD680" s="45"/>
      <c r="CE680" s="45"/>
      <c r="CF680" s="45"/>
      <c r="CG680" s="45"/>
      <c r="CH680" s="30"/>
    </row>
    <row r="681" spans="1:86" ht="12.75">
      <c r="A681" s="21"/>
      <c r="B681" s="21"/>
      <c r="C681" s="21"/>
      <c r="J681" s="34"/>
      <c r="L681" s="34"/>
      <c r="N681" s="34"/>
      <c r="CD681" s="45"/>
      <c r="CE681" s="45"/>
      <c r="CF681" s="45"/>
      <c r="CG681" s="45"/>
      <c r="CH681" s="30"/>
    </row>
    <row r="682" spans="1:86" ht="12.75">
      <c r="A682" s="21"/>
      <c r="B682" s="21"/>
      <c r="C682" s="21"/>
      <c r="J682" s="34"/>
      <c r="L682" s="34"/>
      <c r="N682" s="34"/>
      <c r="CD682" s="45"/>
      <c r="CE682" s="45"/>
      <c r="CF682" s="45"/>
      <c r="CG682" s="45"/>
      <c r="CH682" s="30"/>
    </row>
    <row r="683" spans="1:86" ht="12.75">
      <c r="A683" s="21"/>
      <c r="B683" s="21"/>
      <c r="C683" s="21"/>
      <c r="J683" s="34"/>
      <c r="L683" s="34"/>
      <c r="N683" s="34"/>
      <c r="CD683" s="45"/>
      <c r="CE683" s="45"/>
      <c r="CF683" s="45"/>
      <c r="CG683" s="45"/>
      <c r="CH683" s="30"/>
    </row>
    <row r="684" spans="1:86" ht="12.75">
      <c r="A684" s="21"/>
      <c r="B684" s="21"/>
      <c r="C684" s="21"/>
      <c r="J684" s="34"/>
      <c r="L684" s="34"/>
      <c r="N684" s="34"/>
      <c r="CD684" s="45"/>
      <c r="CE684" s="45"/>
      <c r="CF684" s="45"/>
      <c r="CG684" s="45"/>
      <c r="CH684" s="30"/>
    </row>
    <row r="685" spans="1:86" ht="12.75">
      <c r="A685" s="21"/>
      <c r="B685" s="21"/>
      <c r="C685" s="21"/>
      <c r="J685" s="34"/>
      <c r="L685" s="34"/>
      <c r="N685" s="34"/>
      <c r="CD685" s="45"/>
      <c r="CE685" s="45"/>
      <c r="CF685" s="45"/>
      <c r="CG685" s="45"/>
      <c r="CH685" s="30"/>
    </row>
    <row r="686" spans="1:86" ht="12.75">
      <c r="A686" s="21"/>
      <c r="B686" s="21"/>
      <c r="C686" s="21"/>
      <c r="J686" s="34"/>
      <c r="L686" s="34"/>
      <c r="N686" s="34"/>
      <c r="CD686" s="45"/>
      <c r="CE686" s="45"/>
      <c r="CF686" s="45"/>
      <c r="CG686" s="45"/>
      <c r="CH686" s="30"/>
    </row>
    <row r="687" spans="1:86" ht="12.75">
      <c r="A687" s="21"/>
      <c r="B687" s="21"/>
      <c r="C687" s="21"/>
      <c r="J687" s="34"/>
      <c r="L687" s="34"/>
      <c r="N687" s="34"/>
      <c r="CD687" s="45"/>
      <c r="CE687" s="45"/>
      <c r="CF687" s="45"/>
      <c r="CG687" s="45"/>
      <c r="CH687" s="30"/>
    </row>
    <row r="688" spans="1:86" ht="12.75">
      <c r="A688" s="21"/>
      <c r="B688" s="21"/>
      <c r="C688" s="21"/>
      <c r="J688" s="34"/>
      <c r="L688" s="34"/>
      <c r="N688" s="34"/>
      <c r="CD688" s="45"/>
      <c r="CE688" s="45"/>
      <c r="CF688" s="45"/>
      <c r="CG688" s="45"/>
      <c r="CH688" s="30"/>
    </row>
    <row r="689" spans="1:86" ht="12.75">
      <c r="A689" s="21"/>
      <c r="B689" s="21"/>
      <c r="C689" s="21"/>
      <c r="J689" s="34"/>
      <c r="L689" s="34"/>
      <c r="N689" s="34"/>
      <c r="CD689" s="45"/>
      <c r="CE689" s="45"/>
      <c r="CF689" s="45"/>
      <c r="CG689" s="45"/>
      <c r="CH689" s="30"/>
    </row>
    <row r="690" spans="1:86" ht="12.75">
      <c r="A690" s="21"/>
      <c r="B690" s="21"/>
      <c r="C690" s="21"/>
      <c r="J690" s="34"/>
      <c r="L690" s="34"/>
      <c r="N690" s="34"/>
      <c r="CD690" s="45"/>
      <c r="CE690" s="45"/>
      <c r="CF690" s="45"/>
      <c r="CG690" s="45"/>
      <c r="CH690" s="30"/>
    </row>
    <row r="691" spans="1:86" ht="12.75">
      <c r="A691" s="21"/>
      <c r="B691" s="21"/>
      <c r="C691" s="21"/>
      <c r="J691" s="34"/>
      <c r="L691" s="34"/>
      <c r="N691" s="34"/>
      <c r="CD691" s="45"/>
      <c r="CE691" s="45"/>
      <c r="CF691" s="45"/>
      <c r="CG691" s="45"/>
      <c r="CH691" s="30"/>
    </row>
    <row r="692" spans="1:86" ht="12.75">
      <c r="A692" s="21"/>
      <c r="B692" s="21"/>
      <c r="C692" s="21"/>
      <c r="J692" s="34"/>
      <c r="L692" s="34"/>
      <c r="N692" s="34"/>
      <c r="CD692" s="45"/>
      <c r="CE692" s="45"/>
      <c r="CF692" s="45"/>
      <c r="CG692" s="45"/>
      <c r="CH692" s="30"/>
    </row>
    <row r="693" spans="1:86" ht="12.75">
      <c r="A693" s="21"/>
      <c r="B693" s="21"/>
      <c r="C693" s="21"/>
      <c r="J693" s="34"/>
      <c r="L693" s="34"/>
      <c r="N693" s="34"/>
      <c r="CD693" s="45"/>
      <c r="CE693" s="45"/>
      <c r="CF693" s="45"/>
      <c r="CG693" s="45"/>
      <c r="CH693" s="30"/>
    </row>
    <row r="694" spans="1:86" ht="12.75">
      <c r="A694" s="21"/>
      <c r="B694" s="21"/>
      <c r="C694" s="21"/>
      <c r="J694" s="34"/>
      <c r="L694" s="34"/>
      <c r="N694" s="34"/>
      <c r="CD694" s="45"/>
      <c r="CE694" s="45"/>
      <c r="CF694" s="45"/>
      <c r="CG694" s="45"/>
      <c r="CH694" s="30"/>
    </row>
    <row r="695" spans="1:86" ht="12.75">
      <c r="A695" s="21"/>
      <c r="B695" s="21"/>
      <c r="C695" s="21"/>
      <c r="J695" s="34"/>
      <c r="L695" s="34"/>
      <c r="N695" s="34"/>
      <c r="CD695" s="45"/>
      <c r="CE695" s="45"/>
      <c r="CF695" s="45"/>
      <c r="CG695" s="45"/>
      <c r="CH695" s="30"/>
    </row>
    <row r="696" spans="1:86" ht="12.75">
      <c r="A696" s="21"/>
      <c r="B696" s="21"/>
      <c r="C696" s="21"/>
      <c r="J696" s="34"/>
      <c r="L696" s="34"/>
      <c r="N696" s="34"/>
      <c r="CD696" s="45"/>
      <c r="CE696" s="45"/>
      <c r="CF696" s="45"/>
      <c r="CG696" s="45"/>
      <c r="CH696" s="30"/>
    </row>
    <row r="697" spans="1:86" ht="12.75">
      <c r="A697" s="21"/>
      <c r="B697" s="21"/>
      <c r="C697" s="21"/>
      <c r="J697" s="34"/>
      <c r="L697" s="34"/>
      <c r="N697" s="34"/>
      <c r="CD697" s="45"/>
      <c r="CE697" s="45"/>
      <c r="CF697" s="45"/>
      <c r="CG697" s="45"/>
      <c r="CH697" s="30"/>
    </row>
    <row r="698" spans="1:86" ht="12.75">
      <c r="A698" s="21"/>
      <c r="B698" s="21"/>
      <c r="C698" s="21"/>
      <c r="J698" s="34"/>
      <c r="L698" s="34"/>
      <c r="N698" s="34"/>
      <c r="CD698" s="45"/>
      <c r="CE698" s="45"/>
      <c r="CF698" s="45"/>
      <c r="CG698" s="45"/>
      <c r="CH698" s="30"/>
    </row>
    <row r="699" spans="1:86" ht="12.75">
      <c r="A699" s="21"/>
      <c r="B699" s="21"/>
      <c r="C699" s="21"/>
      <c r="J699" s="34"/>
      <c r="L699" s="34"/>
      <c r="N699" s="34"/>
      <c r="CD699" s="45"/>
      <c r="CE699" s="45"/>
      <c r="CF699" s="45"/>
      <c r="CG699" s="45"/>
      <c r="CH699" s="30"/>
    </row>
    <row r="700" spans="1:86" ht="12.75">
      <c r="A700" s="21"/>
      <c r="B700" s="21"/>
      <c r="C700" s="21"/>
      <c r="J700" s="34"/>
      <c r="L700" s="34"/>
      <c r="N700" s="34"/>
      <c r="CD700" s="45"/>
      <c r="CE700" s="45"/>
      <c r="CF700" s="45"/>
      <c r="CG700" s="45"/>
      <c r="CH700" s="30"/>
    </row>
    <row r="701" spans="1:86" ht="12.75">
      <c r="A701" s="21"/>
      <c r="B701" s="21"/>
      <c r="C701" s="21"/>
      <c r="J701" s="34"/>
      <c r="L701" s="34"/>
      <c r="N701" s="34"/>
      <c r="CD701" s="45"/>
      <c r="CE701" s="45"/>
      <c r="CF701" s="45"/>
      <c r="CG701" s="45"/>
      <c r="CH701" s="30"/>
    </row>
    <row r="702" spans="1:86" ht="12.75">
      <c r="A702" s="21"/>
      <c r="B702" s="21"/>
      <c r="C702" s="21"/>
      <c r="J702" s="34"/>
      <c r="L702" s="34"/>
      <c r="N702" s="34"/>
      <c r="CD702" s="45"/>
      <c r="CE702" s="45"/>
      <c r="CF702" s="45"/>
      <c r="CG702" s="45"/>
      <c r="CH702" s="30"/>
    </row>
    <row r="703" spans="1:86" ht="12.75">
      <c r="A703" s="21"/>
      <c r="B703" s="21"/>
      <c r="C703" s="21"/>
      <c r="J703" s="34"/>
      <c r="L703" s="34"/>
      <c r="N703" s="34"/>
      <c r="CD703" s="45"/>
      <c r="CE703" s="45"/>
      <c r="CF703" s="45"/>
      <c r="CG703" s="45"/>
      <c r="CH703" s="30"/>
    </row>
    <row r="704" spans="1:86" ht="12.75">
      <c r="A704" s="21"/>
      <c r="B704" s="21"/>
      <c r="C704" s="21"/>
      <c r="J704" s="34"/>
      <c r="L704" s="34"/>
      <c r="N704" s="34"/>
      <c r="CD704" s="45"/>
      <c r="CE704" s="45"/>
      <c r="CF704" s="45"/>
      <c r="CG704" s="45"/>
      <c r="CH704" s="30"/>
    </row>
    <row r="705" spans="1:86" ht="12.75">
      <c r="A705" s="21"/>
      <c r="B705" s="21"/>
      <c r="C705" s="21"/>
      <c r="J705" s="34"/>
      <c r="L705" s="34"/>
      <c r="N705" s="34"/>
      <c r="CD705" s="45"/>
      <c r="CE705" s="45"/>
      <c r="CF705" s="45"/>
      <c r="CG705" s="45"/>
      <c r="CH705" s="30"/>
    </row>
    <row r="706" spans="1:86" ht="12.75">
      <c r="A706" s="21"/>
      <c r="B706" s="21"/>
      <c r="C706" s="21"/>
      <c r="J706" s="34"/>
      <c r="L706" s="34"/>
      <c r="N706" s="34"/>
      <c r="CD706" s="45"/>
      <c r="CE706" s="45"/>
      <c r="CF706" s="45"/>
      <c r="CG706" s="45"/>
      <c r="CH706" s="30"/>
    </row>
    <row r="707" spans="1:86" ht="12.75">
      <c r="A707" s="21"/>
      <c r="B707" s="21"/>
      <c r="C707" s="21"/>
      <c r="J707" s="34"/>
      <c r="L707" s="34"/>
      <c r="N707" s="34"/>
      <c r="CD707" s="45"/>
      <c r="CE707" s="45"/>
      <c r="CF707" s="45"/>
      <c r="CG707" s="45"/>
      <c r="CH707" s="30"/>
    </row>
    <row r="708" spans="1:86" ht="12.75">
      <c r="A708" s="21"/>
      <c r="B708" s="21"/>
      <c r="C708" s="21"/>
      <c r="J708" s="34"/>
      <c r="L708" s="34"/>
      <c r="N708" s="34"/>
      <c r="CD708" s="45"/>
      <c r="CE708" s="45"/>
      <c r="CF708" s="45"/>
      <c r="CG708" s="45"/>
      <c r="CH708" s="30"/>
    </row>
    <row r="709" spans="1:86" ht="12.75">
      <c r="A709" s="21"/>
      <c r="B709" s="21"/>
      <c r="C709" s="21"/>
      <c r="J709" s="34"/>
      <c r="L709" s="34"/>
      <c r="N709" s="34"/>
      <c r="CD709" s="45"/>
      <c r="CE709" s="45"/>
      <c r="CF709" s="45"/>
      <c r="CG709" s="45"/>
      <c r="CH709" s="30"/>
    </row>
    <row r="710" spans="1:86" ht="12.75">
      <c r="A710" s="21"/>
      <c r="B710" s="21"/>
      <c r="C710" s="21"/>
      <c r="J710" s="34"/>
      <c r="L710" s="34"/>
      <c r="N710" s="34"/>
      <c r="CD710" s="45"/>
      <c r="CE710" s="45"/>
      <c r="CF710" s="45"/>
      <c r="CG710" s="45"/>
      <c r="CH710" s="30"/>
    </row>
    <row r="711" spans="1:86" ht="12.75">
      <c r="A711" s="21"/>
      <c r="B711" s="21"/>
      <c r="C711" s="21"/>
      <c r="J711" s="34"/>
      <c r="L711" s="34"/>
      <c r="N711" s="34"/>
      <c r="CD711" s="45"/>
      <c r="CE711" s="45"/>
      <c r="CF711" s="45"/>
      <c r="CG711" s="45"/>
      <c r="CH711" s="30"/>
    </row>
    <row r="712" spans="1:86" ht="12.75">
      <c r="A712" s="21"/>
      <c r="B712" s="21"/>
      <c r="C712" s="21"/>
      <c r="J712" s="34"/>
      <c r="L712" s="34"/>
      <c r="N712" s="34"/>
      <c r="CD712" s="45"/>
      <c r="CE712" s="45"/>
      <c r="CF712" s="45"/>
      <c r="CG712" s="45"/>
      <c r="CH712" s="30"/>
    </row>
    <row r="713" spans="1:86" ht="12.75">
      <c r="A713" s="21"/>
      <c r="B713" s="21"/>
      <c r="C713" s="21"/>
      <c r="J713" s="34"/>
      <c r="L713" s="34"/>
      <c r="N713" s="34"/>
      <c r="CD713" s="45"/>
      <c r="CE713" s="45"/>
      <c r="CF713" s="45"/>
      <c r="CG713" s="45"/>
      <c r="CH713" s="30"/>
    </row>
    <row r="714" spans="1:86" ht="12.75">
      <c r="A714" s="21"/>
      <c r="B714" s="21"/>
      <c r="C714" s="21"/>
      <c r="J714" s="34"/>
      <c r="L714" s="34"/>
      <c r="N714" s="34"/>
      <c r="CD714" s="45"/>
      <c r="CE714" s="45"/>
      <c r="CF714" s="45"/>
      <c r="CG714" s="45"/>
      <c r="CH714" s="30"/>
    </row>
    <row r="715" spans="1:86" ht="12.75">
      <c r="A715" s="21"/>
      <c r="B715" s="21"/>
      <c r="C715" s="21"/>
      <c r="J715" s="34"/>
      <c r="L715" s="34"/>
      <c r="N715" s="34"/>
      <c r="CD715" s="45"/>
      <c r="CE715" s="45"/>
      <c r="CF715" s="45"/>
      <c r="CG715" s="45"/>
      <c r="CH715" s="30"/>
    </row>
    <row r="716" spans="1:86" ht="12.75">
      <c r="A716" s="21"/>
      <c r="B716" s="21"/>
      <c r="C716" s="21"/>
      <c r="J716" s="34"/>
      <c r="L716" s="34"/>
      <c r="N716" s="34"/>
      <c r="CD716" s="45"/>
      <c r="CE716" s="45"/>
      <c r="CF716" s="45"/>
      <c r="CG716" s="45"/>
      <c r="CH716" s="30"/>
    </row>
    <row r="717" spans="1:86" ht="12.75">
      <c r="A717" s="21"/>
      <c r="B717" s="21"/>
      <c r="C717" s="21"/>
      <c r="J717" s="34"/>
      <c r="L717" s="34"/>
      <c r="N717" s="34"/>
      <c r="CD717" s="45"/>
      <c r="CE717" s="45"/>
      <c r="CF717" s="45"/>
      <c r="CG717" s="45"/>
      <c r="CH717" s="30"/>
    </row>
    <row r="718" spans="1:86" ht="12.75">
      <c r="A718" s="21"/>
      <c r="B718" s="21"/>
      <c r="C718" s="21"/>
      <c r="J718" s="34"/>
      <c r="L718" s="34"/>
      <c r="N718" s="34"/>
      <c r="CD718" s="45"/>
      <c r="CE718" s="45"/>
      <c r="CF718" s="45"/>
      <c r="CG718" s="45"/>
      <c r="CH718" s="30"/>
    </row>
    <row r="719" spans="1:86" ht="12.75">
      <c r="A719" s="21"/>
      <c r="B719" s="21"/>
      <c r="C719" s="21"/>
      <c r="J719" s="34"/>
      <c r="L719" s="34"/>
      <c r="N719" s="34"/>
      <c r="CD719" s="45"/>
      <c r="CE719" s="45"/>
      <c r="CF719" s="45"/>
      <c r="CG719" s="45"/>
      <c r="CH719" s="30"/>
    </row>
    <row r="720" spans="1:86" ht="12.75">
      <c r="A720" s="21"/>
      <c r="B720" s="21"/>
      <c r="C720" s="21"/>
      <c r="J720" s="34"/>
      <c r="L720" s="34"/>
      <c r="N720" s="34"/>
      <c r="CD720" s="45"/>
      <c r="CE720" s="45"/>
      <c r="CF720" s="45"/>
      <c r="CG720" s="45"/>
      <c r="CH720" s="30"/>
    </row>
    <row r="721" spans="1:86" ht="12.75">
      <c r="A721" s="21"/>
      <c r="B721" s="21"/>
      <c r="C721" s="21"/>
      <c r="J721" s="34"/>
      <c r="L721" s="34"/>
      <c r="N721" s="34"/>
      <c r="CD721" s="45"/>
      <c r="CE721" s="45"/>
      <c r="CF721" s="45"/>
      <c r="CG721" s="45"/>
      <c r="CH721" s="30"/>
    </row>
    <row r="722" spans="1:86" ht="12.75">
      <c r="A722" s="21"/>
      <c r="B722" s="21"/>
      <c r="C722" s="21"/>
      <c r="J722" s="34"/>
      <c r="L722" s="34"/>
      <c r="N722" s="34"/>
      <c r="CD722" s="45"/>
      <c r="CE722" s="45"/>
      <c r="CF722" s="45"/>
      <c r="CG722" s="45"/>
      <c r="CH722" s="30"/>
    </row>
    <row r="723" spans="1:86" ht="12.75">
      <c r="A723" s="21"/>
      <c r="B723" s="21"/>
      <c r="C723" s="21"/>
      <c r="J723" s="34"/>
      <c r="L723" s="34"/>
      <c r="N723" s="34"/>
      <c r="CD723" s="45"/>
      <c r="CE723" s="45"/>
      <c r="CF723" s="45"/>
      <c r="CG723" s="45"/>
      <c r="CH723" s="30"/>
    </row>
    <row r="724" spans="1:86" ht="12.75">
      <c r="A724" s="21"/>
      <c r="B724" s="21"/>
      <c r="C724" s="21"/>
      <c r="J724" s="34"/>
      <c r="L724" s="34"/>
      <c r="N724" s="34"/>
      <c r="CD724" s="45"/>
      <c r="CE724" s="45"/>
      <c r="CF724" s="45"/>
      <c r="CG724" s="45"/>
      <c r="CH724" s="30"/>
    </row>
    <row r="725" spans="1:86" ht="12.75">
      <c r="A725" s="21"/>
      <c r="B725" s="21"/>
      <c r="C725" s="21"/>
      <c r="J725" s="34"/>
      <c r="L725" s="34"/>
      <c r="N725" s="34"/>
      <c r="CD725" s="45"/>
      <c r="CE725" s="45"/>
      <c r="CF725" s="45"/>
      <c r="CG725" s="45"/>
      <c r="CH725" s="30"/>
    </row>
    <row r="726" spans="1:86" ht="12.75">
      <c r="A726" s="21"/>
      <c r="B726" s="21"/>
      <c r="C726" s="21"/>
      <c r="J726" s="34"/>
      <c r="L726" s="34"/>
      <c r="N726" s="34"/>
      <c r="CD726" s="45"/>
      <c r="CE726" s="45"/>
      <c r="CF726" s="45"/>
      <c r="CG726" s="45"/>
      <c r="CH726" s="30"/>
    </row>
    <row r="727" spans="1:86" ht="12.75">
      <c r="A727" s="21"/>
      <c r="B727" s="21"/>
      <c r="C727" s="21"/>
      <c r="J727" s="34"/>
      <c r="L727" s="34"/>
      <c r="N727" s="34"/>
      <c r="CD727" s="45"/>
      <c r="CE727" s="45"/>
      <c r="CF727" s="45"/>
      <c r="CG727" s="45"/>
      <c r="CH727" s="30"/>
    </row>
    <row r="728" spans="1:86" ht="12.75">
      <c r="A728" s="21"/>
      <c r="B728" s="21"/>
      <c r="C728" s="21"/>
      <c r="J728" s="34"/>
      <c r="L728" s="34"/>
      <c r="N728" s="34"/>
      <c r="CD728" s="45"/>
      <c r="CE728" s="45"/>
      <c r="CF728" s="45"/>
      <c r="CG728" s="45"/>
      <c r="CH728" s="30"/>
    </row>
    <row r="729" spans="1:86" ht="12.75">
      <c r="A729" s="21"/>
      <c r="B729" s="21"/>
      <c r="C729" s="21"/>
      <c r="J729" s="34"/>
      <c r="L729" s="34"/>
      <c r="N729" s="34"/>
      <c r="CD729" s="45"/>
      <c r="CE729" s="45"/>
      <c r="CF729" s="45"/>
      <c r="CG729" s="45"/>
      <c r="CH729" s="30"/>
    </row>
    <row r="730" spans="1:86" ht="12.75">
      <c r="A730" s="21"/>
      <c r="B730" s="21"/>
      <c r="C730" s="21"/>
      <c r="J730" s="34"/>
      <c r="L730" s="34"/>
      <c r="N730" s="34"/>
      <c r="CD730" s="45"/>
      <c r="CE730" s="45"/>
      <c r="CF730" s="45"/>
      <c r="CG730" s="45"/>
      <c r="CH730" s="30"/>
    </row>
    <row r="731" spans="1:86" ht="12.75">
      <c r="A731" s="21"/>
      <c r="B731" s="21"/>
      <c r="C731" s="21"/>
      <c r="J731" s="34"/>
      <c r="L731" s="34"/>
      <c r="N731" s="34"/>
      <c r="CD731" s="45"/>
      <c r="CE731" s="45"/>
      <c r="CF731" s="45"/>
      <c r="CG731" s="45"/>
      <c r="CH731" s="30"/>
    </row>
    <row r="732" spans="1:86" ht="12.75">
      <c r="A732" s="21"/>
      <c r="B732" s="21"/>
      <c r="C732" s="21"/>
      <c r="J732" s="34"/>
      <c r="L732" s="34"/>
      <c r="N732" s="34"/>
      <c r="CD732" s="45"/>
      <c r="CE732" s="45"/>
      <c r="CF732" s="45"/>
      <c r="CG732" s="45"/>
      <c r="CH732" s="30"/>
    </row>
    <row r="733" spans="1:86" ht="12.75">
      <c r="A733" s="21"/>
      <c r="B733" s="21"/>
      <c r="C733" s="21"/>
      <c r="J733" s="34"/>
      <c r="L733" s="34"/>
      <c r="N733" s="34"/>
      <c r="CD733" s="45"/>
      <c r="CE733" s="45"/>
      <c r="CF733" s="45"/>
      <c r="CG733" s="45"/>
      <c r="CH733" s="30"/>
    </row>
    <row r="734" spans="1:86" ht="12.75">
      <c r="A734" s="21"/>
      <c r="B734" s="21"/>
      <c r="C734" s="21"/>
      <c r="J734" s="34"/>
      <c r="L734" s="34"/>
      <c r="N734" s="34"/>
      <c r="CD734" s="45"/>
      <c r="CE734" s="45"/>
      <c r="CF734" s="45"/>
      <c r="CG734" s="45"/>
      <c r="CH734" s="30"/>
    </row>
    <row r="735" spans="1:86" ht="12.75">
      <c r="A735" s="21"/>
      <c r="B735" s="21"/>
      <c r="C735" s="21"/>
      <c r="J735" s="34"/>
      <c r="L735" s="34"/>
      <c r="N735" s="34"/>
      <c r="CD735" s="45"/>
      <c r="CE735" s="45"/>
      <c r="CF735" s="45"/>
      <c r="CG735" s="45"/>
      <c r="CH735" s="30"/>
    </row>
    <row r="736" spans="1:86" ht="12.75">
      <c r="A736" s="21"/>
      <c r="B736" s="21"/>
      <c r="C736" s="21"/>
      <c r="J736" s="34"/>
      <c r="L736" s="34"/>
      <c r="N736" s="34"/>
      <c r="CD736" s="45"/>
      <c r="CE736" s="45"/>
      <c r="CF736" s="45"/>
      <c r="CG736" s="45"/>
      <c r="CH736" s="30"/>
    </row>
    <row r="737" spans="1:86" ht="12.75">
      <c r="A737" s="21"/>
      <c r="B737" s="21"/>
      <c r="C737" s="21"/>
      <c r="J737" s="34"/>
      <c r="L737" s="34"/>
      <c r="N737" s="34"/>
      <c r="CD737" s="45"/>
      <c r="CE737" s="45"/>
      <c r="CF737" s="45"/>
      <c r="CG737" s="45"/>
      <c r="CH737" s="30"/>
    </row>
    <row r="738" spans="1:86" ht="12.75">
      <c r="A738" s="21"/>
      <c r="B738" s="21"/>
      <c r="C738" s="21"/>
      <c r="J738" s="34"/>
      <c r="L738" s="34"/>
      <c r="N738" s="34"/>
      <c r="CD738" s="45"/>
      <c r="CE738" s="45"/>
      <c r="CF738" s="45"/>
      <c r="CG738" s="45"/>
      <c r="CH738" s="30"/>
    </row>
    <row r="739" spans="1:86" ht="12.75">
      <c r="A739" s="21"/>
      <c r="B739" s="21"/>
      <c r="C739" s="21"/>
      <c r="J739" s="34"/>
      <c r="L739" s="34"/>
      <c r="N739" s="34"/>
      <c r="CD739" s="45"/>
      <c r="CE739" s="45"/>
      <c r="CF739" s="45"/>
      <c r="CG739" s="45"/>
      <c r="CH739" s="30"/>
    </row>
    <row r="740" spans="1:86" ht="12.75">
      <c r="A740" s="21"/>
      <c r="B740" s="21"/>
      <c r="C740" s="21"/>
      <c r="J740" s="34"/>
      <c r="L740" s="34"/>
      <c r="N740" s="34"/>
      <c r="CD740" s="45"/>
      <c r="CE740" s="45"/>
      <c r="CF740" s="45"/>
      <c r="CG740" s="45"/>
      <c r="CH740" s="30"/>
    </row>
    <row r="741" spans="1:86" ht="12.75">
      <c r="A741" s="21"/>
      <c r="B741" s="21"/>
      <c r="C741" s="21"/>
      <c r="J741" s="34"/>
      <c r="L741" s="34"/>
      <c r="N741" s="34"/>
      <c r="CD741" s="45"/>
      <c r="CE741" s="45"/>
      <c r="CF741" s="45"/>
      <c r="CG741" s="45"/>
      <c r="CH741" s="30"/>
    </row>
    <row r="742" spans="1:86" ht="12.75">
      <c r="A742" s="21"/>
      <c r="B742" s="21"/>
      <c r="C742" s="21"/>
      <c r="J742" s="34"/>
      <c r="N742" s="34"/>
      <c r="CD742" s="45"/>
      <c r="CE742" s="45"/>
      <c r="CF742" s="45"/>
      <c r="CG742" s="45"/>
      <c r="CH742" s="30"/>
    </row>
    <row r="743" spans="1:86" ht="12.75">
      <c r="A743" s="21"/>
      <c r="B743" s="21"/>
      <c r="C743" s="21"/>
      <c r="J743" s="34"/>
      <c r="N743" s="34"/>
      <c r="CD743" s="45"/>
      <c r="CE743" s="45"/>
      <c r="CF743" s="45"/>
      <c r="CG743" s="45"/>
      <c r="CH743" s="30"/>
    </row>
    <row r="744" spans="1:86" ht="12.75">
      <c r="A744" s="21"/>
      <c r="B744" s="21"/>
      <c r="C744" s="21"/>
      <c r="J744" s="34"/>
      <c r="N744" s="34"/>
      <c r="CD744" s="45"/>
      <c r="CE744" s="45"/>
      <c r="CF744" s="45"/>
      <c r="CG744" s="45"/>
      <c r="CH744" s="30"/>
    </row>
    <row r="745" spans="1:86" ht="12.75">
      <c r="A745" s="21"/>
      <c r="B745" s="21"/>
      <c r="C745" s="21"/>
      <c r="J745" s="34"/>
      <c r="N745" s="34"/>
      <c r="CD745" s="45"/>
      <c r="CE745" s="45"/>
      <c r="CF745" s="45"/>
      <c r="CG745" s="45"/>
      <c r="CH745" s="30"/>
    </row>
    <row r="746" spans="1:86" ht="12.75">
      <c r="A746" s="21"/>
      <c r="B746" s="21"/>
      <c r="C746" s="21"/>
      <c r="J746" s="34"/>
      <c r="N746" s="34"/>
      <c r="CD746" s="45"/>
      <c r="CE746" s="45"/>
      <c r="CF746" s="45"/>
      <c r="CG746" s="45"/>
      <c r="CH746" s="30"/>
    </row>
    <row r="747" spans="1:86" ht="12.75">
      <c r="A747" s="21"/>
      <c r="B747" s="21"/>
      <c r="C747" s="21"/>
      <c r="J747" s="34"/>
      <c r="N747" s="34"/>
      <c r="CD747" s="45"/>
      <c r="CE747" s="45"/>
      <c r="CF747" s="45"/>
      <c r="CG747" s="45"/>
      <c r="CH747" s="30"/>
    </row>
    <row r="748" spans="1:86" ht="12.75">
      <c r="A748" s="21"/>
      <c r="B748" s="21"/>
      <c r="C748" s="21"/>
      <c r="J748" s="34"/>
      <c r="N748" s="34"/>
      <c r="CD748" s="45"/>
      <c r="CE748" s="45"/>
      <c r="CF748" s="45"/>
      <c r="CG748" s="45"/>
      <c r="CH748" s="30"/>
    </row>
    <row r="749" spans="1:86" ht="12.75">
      <c r="A749" s="21"/>
      <c r="B749" s="21"/>
      <c r="C749" s="21"/>
      <c r="J749" s="34"/>
      <c r="N749" s="34"/>
      <c r="CD749" s="45"/>
      <c r="CE749" s="45"/>
      <c r="CF749" s="45"/>
      <c r="CG749" s="45"/>
      <c r="CH749" s="30"/>
    </row>
    <row r="750" spans="1:86" ht="12.75">
      <c r="A750" s="21"/>
      <c r="B750" s="21"/>
      <c r="C750" s="21"/>
      <c r="J750" s="34"/>
      <c r="N750" s="34"/>
      <c r="CD750" s="45"/>
      <c r="CE750" s="45"/>
      <c r="CF750" s="45"/>
      <c r="CG750" s="45"/>
      <c r="CH750" s="30"/>
    </row>
    <row r="751" spans="1:86" ht="12.75">
      <c r="A751" s="21"/>
      <c r="B751" s="21"/>
      <c r="C751" s="21"/>
      <c r="J751" s="34"/>
      <c r="N751" s="34"/>
      <c r="CD751" s="45"/>
      <c r="CE751" s="45"/>
      <c r="CF751" s="45"/>
      <c r="CG751" s="45"/>
      <c r="CH751" s="30"/>
    </row>
    <row r="752" spans="1:86" ht="12.75">
      <c r="A752" s="21"/>
      <c r="B752" s="21"/>
      <c r="C752" s="21"/>
      <c r="J752" s="34"/>
      <c r="N752" s="34"/>
      <c r="CD752" s="45"/>
      <c r="CE752" s="45"/>
      <c r="CF752" s="45"/>
      <c r="CG752" s="45"/>
      <c r="CH752" s="30"/>
    </row>
    <row r="753" spans="1:86" ht="12.75">
      <c r="A753" s="21"/>
      <c r="B753" s="21"/>
      <c r="C753" s="21"/>
      <c r="J753" s="34"/>
      <c r="N753" s="34"/>
      <c r="CD753" s="45"/>
      <c r="CE753" s="45"/>
      <c r="CF753" s="45"/>
      <c r="CG753" s="45"/>
      <c r="CH753" s="30"/>
    </row>
    <row r="754" spans="1:86" ht="12.75">
      <c r="A754" s="21"/>
      <c r="B754" s="21"/>
      <c r="C754" s="21"/>
      <c r="J754" s="34"/>
      <c r="N754" s="34"/>
      <c r="CD754" s="45"/>
      <c r="CE754" s="45"/>
      <c r="CF754" s="45"/>
      <c r="CG754" s="45"/>
      <c r="CH754" s="30"/>
    </row>
    <row r="755" spans="1:86" ht="12.75">
      <c r="A755" s="21"/>
      <c r="B755" s="21"/>
      <c r="C755" s="21"/>
      <c r="J755" s="34"/>
      <c r="N755" s="34"/>
      <c r="CD755" s="45"/>
      <c r="CE755" s="45"/>
      <c r="CF755" s="45"/>
      <c r="CG755" s="45"/>
      <c r="CH755" s="30"/>
    </row>
    <row r="756" spans="1:86" ht="12.75">
      <c r="A756" s="21"/>
      <c r="B756" s="21"/>
      <c r="C756" s="21"/>
      <c r="J756" s="34"/>
      <c r="N756" s="34"/>
      <c r="CD756" s="45"/>
      <c r="CE756" s="45"/>
      <c r="CF756" s="45"/>
      <c r="CG756" s="45"/>
      <c r="CH756" s="30"/>
    </row>
    <row r="757" spans="1:86" ht="12.75">
      <c r="A757" s="21"/>
      <c r="B757" s="21"/>
      <c r="C757" s="21"/>
      <c r="J757" s="34"/>
      <c r="N757" s="34"/>
      <c r="CD757" s="45"/>
      <c r="CE757" s="45"/>
      <c r="CF757" s="45"/>
      <c r="CG757" s="45"/>
      <c r="CH757" s="30"/>
    </row>
    <row r="758" spans="1:86" ht="12.75">
      <c r="A758" s="21"/>
      <c r="B758" s="21"/>
      <c r="C758" s="21"/>
      <c r="J758" s="34"/>
      <c r="N758" s="34"/>
      <c r="CD758" s="45"/>
      <c r="CE758" s="45"/>
      <c r="CF758" s="45"/>
      <c r="CG758" s="45"/>
      <c r="CH758" s="30"/>
    </row>
    <row r="759" spans="1:86" ht="12.75">
      <c r="A759" s="21"/>
      <c r="B759" s="21"/>
      <c r="C759" s="21"/>
      <c r="J759" s="34"/>
      <c r="N759" s="34"/>
      <c r="CD759" s="45"/>
      <c r="CE759" s="45"/>
      <c r="CF759" s="45"/>
      <c r="CG759" s="45"/>
      <c r="CH759" s="30"/>
    </row>
    <row r="760" spans="1:86" ht="12.75">
      <c r="A760" s="21"/>
      <c r="B760" s="21"/>
      <c r="C760" s="21"/>
      <c r="J760" s="34"/>
      <c r="N760" s="34"/>
      <c r="CD760" s="45"/>
      <c r="CE760" s="45"/>
      <c r="CF760" s="45"/>
      <c r="CG760" s="45"/>
      <c r="CH760" s="30"/>
    </row>
    <row r="761" spans="1:86" ht="12.75">
      <c r="A761" s="21"/>
      <c r="B761" s="21"/>
      <c r="C761" s="21"/>
      <c r="J761" s="34"/>
      <c r="N761" s="34"/>
      <c r="CD761" s="45"/>
      <c r="CE761" s="45"/>
      <c r="CF761" s="45"/>
      <c r="CG761" s="45"/>
      <c r="CH761" s="30"/>
    </row>
    <row r="762" spans="1:86" ht="12.75">
      <c r="A762" s="21"/>
      <c r="B762" s="21"/>
      <c r="C762" s="21"/>
      <c r="J762" s="34"/>
      <c r="N762" s="34"/>
      <c r="CD762" s="45"/>
      <c r="CE762" s="45"/>
      <c r="CF762" s="45"/>
      <c r="CG762" s="45"/>
      <c r="CH762" s="30"/>
    </row>
    <row r="763" spans="1:86" ht="12.75">
      <c r="A763" s="21"/>
      <c r="B763" s="21"/>
      <c r="C763" s="21"/>
      <c r="J763" s="34"/>
      <c r="N763" s="34"/>
      <c r="CD763" s="45"/>
      <c r="CE763" s="45"/>
      <c r="CF763" s="45"/>
      <c r="CG763" s="45"/>
      <c r="CH763" s="30"/>
    </row>
    <row r="764" spans="1:86" ht="12.75">
      <c r="A764" s="21"/>
      <c r="B764" s="21"/>
      <c r="C764" s="21"/>
      <c r="J764" s="34"/>
      <c r="N764" s="34"/>
      <c r="CD764" s="45"/>
      <c r="CE764" s="45"/>
      <c r="CF764" s="45"/>
      <c r="CG764" s="45"/>
      <c r="CH764" s="30"/>
    </row>
    <row r="765" spans="1:86" ht="12.75">
      <c r="A765" s="21"/>
      <c r="B765" s="21"/>
      <c r="C765" s="21"/>
      <c r="J765" s="34"/>
      <c r="N765" s="34"/>
      <c r="CD765" s="45"/>
      <c r="CE765" s="45"/>
      <c r="CF765" s="45"/>
      <c r="CG765" s="45"/>
      <c r="CH765" s="30"/>
    </row>
    <row r="766" spans="1:86" ht="12.75">
      <c r="A766" s="21"/>
      <c r="B766" s="21"/>
      <c r="C766" s="21"/>
      <c r="J766" s="34"/>
      <c r="N766" s="34"/>
      <c r="CD766" s="45"/>
      <c r="CE766" s="45"/>
      <c r="CF766" s="45"/>
      <c r="CG766" s="45"/>
      <c r="CH766" s="30"/>
    </row>
    <row r="767" spans="1:86" ht="12.75">
      <c r="A767" s="21"/>
      <c r="B767" s="21"/>
      <c r="C767" s="21"/>
      <c r="J767" s="34"/>
      <c r="N767" s="34"/>
      <c r="CD767" s="45"/>
      <c r="CE767" s="45"/>
      <c r="CF767" s="45"/>
      <c r="CG767" s="45"/>
      <c r="CH767" s="30"/>
    </row>
    <row r="768" spans="1:86" ht="12.75">
      <c r="A768" s="21"/>
      <c r="B768" s="21"/>
      <c r="C768" s="21"/>
      <c r="J768" s="34"/>
      <c r="N768" s="34"/>
      <c r="CD768" s="45"/>
      <c r="CE768" s="45"/>
      <c r="CF768" s="45"/>
      <c r="CG768" s="45"/>
      <c r="CH768" s="30"/>
    </row>
    <row r="769" spans="1:86" ht="12.75">
      <c r="A769" s="21"/>
      <c r="B769" s="21"/>
      <c r="C769" s="21"/>
      <c r="J769" s="34"/>
      <c r="N769" s="34"/>
      <c r="CD769" s="45"/>
      <c r="CE769" s="45"/>
      <c r="CF769" s="45"/>
      <c r="CG769" s="45"/>
      <c r="CH769" s="30"/>
    </row>
    <row r="770" spans="1:86" ht="12.75">
      <c r="A770" s="21"/>
      <c r="B770" s="21"/>
      <c r="C770" s="21"/>
      <c r="J770" s="34"/>
      <c r="N770" s="34"/>
      <c r="CD770" s="45"/>
      <c r="CE770" s="45"/>
      <c r="CF770" s="45"/>
      <c r="CG770" s="45"/>
      <c r="CH770" s="30"/>
    </row>
    <row r="771" spans="1:86" ht="12.75">
      <c r="A771" s="21"/>
      <c r="B771" s="21"/>
      <c r="C771" s="21"/>
      <c r="J771" s="34"/>
      <c r="N771" s="34"/>
      <c r="CD771" s="45"/>
      <c r="CE771" s="45"/>
      <c r="CF771" s="45"/>
      <c r="CG771" s="45"/>
      <c r="CH771" s="30"/>
    </row>
    <row r="772" spans="1:86" ht="12.75">
      <c r="A772" s="21"/>
      <c r="B772" s="21"/>
      <c r="C772" s="21"/>
      <c r="J772" s="34"/>
      <c r="N772" s="34"/>
      <c r="CD772" s="45"/>
      <c r="CE772" s="45"/>
      <c r="CF772" s="45"/>
      <c r="CG772" s="45"/>
      <c r="CH772" s="30"/>
    </row>
    <row r="773" spans="1:86" ht="12.75">
      <c r="A773" s="21"/>
      <c r="B773" s="21"/>
      <c r="C773" s="21"/>
      <c r="J773" s="34"/>
      <c r="N773" s="34"/>
      <c r="CD773" s="45"/>
      <c r="CE773" s="45"/>
      <c r="CF773" s="45"/>
      <c r="CG773" s="45"/>
      <c r="CH773" s="30"/>
    </row>
    <row r="774" spans="1:86" ht="12.75">
      <c r="A774" s="21"/>
      <c r="B774" s="21"/>
      <c r="C774" s="21"/>
      <c r="J774" s="34"/>
      <c r="N774" s="34"/>
      <c r="CD774" s="45"/>
      <c r="CE774" s="45"/>
      <c r="CF774" s="45"/>
      <c r="CG774" s="45"/>
      <c r="CH774" s="30"/>
    </row>
    <row r="775" spans="1:86" ht="12.75">
      <c r="A775" s="21"/>
      <c r="B775" s="21"/>
      <c r="C775" s="21"/>
      <c r="J775" s="34"/>
      <c r="N775" s="34"/>
      <c r="CD775" s="45"/>
      <c r="CE775" s="45"/>
      <c r="CF775" s="45"/>
      <c r="CG775" s="45"/>
      <c r="CH775" s="30"/>
    </row>
    <row r="776" spans="1:86" ht="12.75">
      <c r="A776" s="21"/>
      <c r="B776" s="21"/>
      <c r="C776" s="21"/>
      <c r="J776" s="34"/>
      <c r="N776" s="34"/>
      <c r="CD776" s="45"/>
      <c r="CE776" s="45"/>
      <c r="CF776" s="45"/>
      <c r="CG776" s="45"/>
      <c r="CH776" s="30"/>
    </row>
    <row r="777" spans="1:86" ht="12.75">
      <c r="A777" s="21"/>
      <c r="B777" s="21"/>
      <c r="C777" s="21"/>
      <c r="J777" s="34"/>
      <c r="N777" s="34"/>
      <c r="CD777" s="45"/>
      <c r="CE777" s="45"/>
      <c r="CF777" s="45"/>
      <c r="CG777" s="45"/>
      <c r="CH777" s="30"/>
    </row>
    <row r="778" spans="1:86" ht="12.75">
      <c r="A778" s="21"/>
      <c r="B778" s="21"/>
      <c r="C778" s="21"/>
      <c r="J778" s="34"/>
      <c r="N778" s="34"/>
      <c r="CD778" s="45"/>
      <c r="CE778" s="45"/>
      <c r="CF778" s="45"/>
      <c r="CG778" s="45"/>
      <c r="CH778" s="30"/>
    </row>
    <row r="779" spans="1:86" ht="12.75">
      <c r="A779" s="21"/>
      <c r="B779" s="21"/>
      <c r="C779" s="21"/>
      <c r="J779" s="34"/>
      <c r="N779" s="34"/>
      <c r="CD779" s="45"/>
      <c r="CE779" s="45"/>
      <c r="CF779" s="45"/>
      <c r="CG779" s="45"/>
      <c r="CH779" s="30"/>
    </row>
    <row r="780" spans="1:86" ht="12.75">
      <c r="A780" s="21"/>
      <c r="B780" s="21"/>
      <c r="C780" s="21"/>
      <c r="J780" s="34"/>
      <c r="N780" s="34"/>
      <c r="CD780" s="45"/>
      <c r="CE780" s="45"/>
      <c r="CF780" s="45"/>
      <c r="CG780" s="45"/>
      <c r="CH780" s="30"/>
    </row>
    <row r="781" spans="1:86" ht="12.75">
      <c r="A781" s="21"/>
      <c r="B781" s="21"/>
      <c r="C781" s="21"/>
      <c r="J781" s="34"/>
      <c r="N781" s="34"/>
      <c r="CD781" s="45"/>
      <c r="CE781" s="45"/>
      <c r="CF781" s="45"/>
      <c r="CG781" s="45"/>
      <c r="CH781" s="30"/>
    </row>
    <row r="782" spans="1:86" ht="12.75">
      <c r="A782" s="21"/>
      <c r="B782" s="21"/>
      <c r="C782" s="21"/>
      <c r="J782" s="34"/>
      <c r="N782" s="34"/>
      <c r="CD782" s="45"/>
      <c r="CE782" s="45"/>
      <c r="CF782" s="45"/>
      <c r="CG782" s="45"/>
      <c r="CH782" s="30"/>
    </row>
    <row r="783" spans="1:86" ht="12.75">
      <c r="A783" s="21"/>
      <c r="B783" s="21"/>
      <c r="C783" s="21"/>
      <c r="J783" s="34"/>
      <c r="N783" s="34"/>
      <c r="CD783" s="45"/>
      <c r="CE783" s="45"/>
      <c r="CF783" s="45"/>
      <c r="CG783" s="45"/>
      <c r="CH783" s="30"/>
    </row>
    <row r="784" spans="1:86" ht="12.75">
      <c r="A784" s="21"/>
      <c r="B784" s="21"/>
      <c r="C784" s="21"/>
      <c r="J784" s="34"/>
      <c r="N784" s="34"/>
      <c r="CD784" s="45"/>
      <c r="CE784" s="45"/>
      <c r="CF784" s="45"/>
      <c r="CG784" s="45"/>
      <c r="CH784" s="30"/>
    </row>
    <row r="785" spans="1:86" ht="12.75">
      <c r="A785" s="21"/>
      <c r="B785" s="21"/>
      <c r="C785" s="21"/>
      <c r="J785" s="34"/>
      <c r="N785" s="34"/>
      <c r="CD785" s="45"/>
      <c r="CE785" s="45"/>
      <c r="CF785" s="45"/>
      <c r="CG785" s="45"/>
      <c r="CH785" s="30"/>
    </row>
    <row r="786" spans="1:86" ht="12.75">
      <c r="A786" s="21"/>
      <c r="B786" s="21"/>
      <c r="C786" s="21"/>
      <c r="J786" s="34"/>
      <c r="N786" s="34"/>
      <c r="CD786" s="45"/>
      <c r="CE786" s="45"/>
      <c r="CF786" s="45"/>
      <c r="CG786" s="45"/>
      <c r="CH786" s="30"/>
    </row>
    <row r="787" spans="1:86" ht="12.75">
      <c r="A787" s="21"/>
      <c r="B787" s="21"/>
      <c r="C787" s="21"/>
      <c r="J787" s="34"/>
      <c r="N787" s="34"/>
      <c r="CD787" s="45"/>
      <c r="CE787" s="45"/>
      <c r="CF787" s="45"/>
      <c r="CG787" s="45"/>
      <c r="CH787" s="30"/>
    </row>
    <row r="788" spans="1:86" ht="12.75">
      <c r="A788" s="21"/>
      <c r="B788" s="21"/>
      <c r="C788" s="21"/>
      <c r="J788" s="34"/>
      <c r="N788" s="34"/>
      <c r="CD788" s="45"/>
      <c r="CE788" s="45"/>
      <c r="CF788" s="45"/>
      <c r="CG788" s="45"/>
      <c r="CH788" s="30"/>
    </row>
    <row r="789" spans="1:86" ht="12.75">
      <c r="A789" s="21"/>
      <c r="B789" s="21"/>
      <c r="C789" s="21"/>
      <c r="J789" s="34"/>
      <c r="N789" s="34"/>
      <c r="CD789" s="45"/>
      <c r="CE789" s="45"/>
      <c r="CF789" s="45"/>
      <c r="CG789" s="45"/>
      <c r="CH789" s="30"/>
    </row>
    <row r="790" spans="1:86" ht="12.75">
      <c r="A790" s="21"/>
      <c r="B790" s="21"/>
      <c r="C790" s="21"/>
      <c r="J790" s="34"/>
      <c r="N790" s="34"/>
      <c r="CD790" s="45"/>
      <c r="CE790" s="45"/>
      <c r="CF790" s="45"/>
      <c r="CG790" s="45"/>
      <c r="CH790" s="30"/>
    </row>
    <row r="791" spans="1:86" ht="12.75">
      <c r="A791" s="21"/>
      <c r="B791" s="21"/>
      <c r="C791" s="21"/>
      <c r="J791" s="34"/>
      <c r="N791" s="34"/>
      <c r="CD791" s="45"/>
      <c r="CE791" s="45"/>
      <c r="CF791" s="45"/>
      <c r="CG791" s="45"/>
      <c r="CH791" s="30"/>
    </row>
    <row r="792" spans="1:86" ht="12.75">
      <c r="A792" s="21"/>
      <c r="B792" s="21"/>
      <c r="C792" s="21"/>
      <c r="J792" s="34"/>
      <c r="N792" s="34"/>
      <c r="CD792" s="45"/>
      <c r="CE792" s="45"/>
      <c r="CF792" s="45"/>
      <c r="CG792" s="45"/>
      <c r="CH792" s="30"/>
    </row>
    <row r="793" spans="1:86" ht="12.75">
      <c r="A793" s="21"/>
      <c r="B793" s="21"/>
      <c r="C793" s="21"/>
      <c r="J793" s="34"/>
      <c r="N793" s="34"/>
      <c r="CD793" s="45"/>
      <c r="CE793" s="45"/>
      <c r="CF793" s="45"/>
      <c r="CG793" s="45"/>
      <c r="CH793" s="30"/>
    </row>
    <row r="794" spans="1:86" ht="12.75">
      <c r="A794" s="21"/>
      <c r="B794" s="21"/>
      <c r="C794" s="21"/>
      <c r="J794" s="34"/>
      <c r="N794" s="34"/>
      <c r="CD794" s="45"/>
      <c r="CE794" s="45"/>
      <c r="CF794" s="45"/>
      <c r="CG794" s="45"/>
      <c r="CH794" s="30"/>
    </row>
    <row r="795" spans="1:86" ht="12.75">
      <c r="A795" s="21"/>
      <c r="B795" s="21"/>
      <c r="C795" s="21"/>
      <c r="J795" s="34"/>
      <c r="N795" s="34"/>
      <c r="CD795" s="45"/>
      <c r="CE795" s="45"/>
      <c r="CF795" s="45"/>
      <c r="CG795" s="45"/>
      <c r="CH795" s="30"/>
    </row>
    <row r="796" spans="1:86" ht="12.75">
      <c r="A796" s="21"/>
      <c r="B796" s="21"/>
      <c r="C796" s="21"/>
      <c r="J796" s="34"/>
      <c r="N796" s="34"/>
      <c r="CD796" s="45"/>
      <c r="CE796" s="45"/>
      <c r="CF796" s="45"/>
      <c r="CG796" s="45"/>
      <c r="CH796" s="30"/>
    </row>
    <row r="797" spans="1:86" ht="12.75">
      <c r="A797" s="21"/>
      <c r="B797" s="21"/>
      <c r="C797" s="21"/>
      <c r="J797" s="34"/>
      <c r="N797" s="34"/>
      <c r="CD797" s="45"/>
      <c r="CE797" s="45"/>
      <c r="CF797" s="45"/>
      <c r="CG797" s="45"/>
      <c r="CH797" s="30"/>
    </row>
    <row r="798" spans="1:86" ht="12.75">
      <c r="A798" s="21"/>
      <c r="B798" s="21"/>
      <c r="C798" s="21"/>
      <c r="J798" s="34"/>
      <c r="N798" s="34"/>
      <c r="CD798" s="45"/>
      <c r="CE798" s="45"/>
      <c r="CF798" s="45"/>
      <c r="CG798" s="45"/>
      <c r="CH798" s="30"/>
    </row>
    <row r="799" spans="1:86" ht="12.75">
      <c r="A799" s="21"/>
      <c r="B799" s="21"/>
      <c r="C799" s="21"/>
      <c r="J799" s="34"/>
      <c r="N799" s="34"/>
      <c r="CD799" s="45"/>
      <c r="CE799" s="45"/>
      <c r="CF799" s="45"/>
      <c r="CG799" s="45"/>
      <c r="CH799" s="30"/>
    </row>
    <row r="800" spans="1:86" ht="12.75">
      <c r="A800" s="21"/>
      <c r="B800" s="21"/>
      <c r="C800" s="21"/>
      <c r="J800" s="34"/>
      <c r="N800" s="34"/>
      <c r="CD800" s="45"/>
      <c r="CE800" s="45"/>
      <c r="CF800" s="45"/>
      <c r="CG800" s="45"/>
      <c r="CH800" s="30"/>
    </row>
    <row r="801" spans="1:86" ht="12.75">
      <c r="A801" s="21"/>
      <c r="B801" s="21"/>
      <c r="C801" s="21"/>
      <c r="J801" s="34"/>
      <c r="N801" s="34"/>
      <c r="CD801" s="45"/>
      <c r="CE801" s="45"/>
      <c r="CF801" s="45"/>
      <c r="CG801" s="45"/>
      <c r="CH801" s="30"/>
    </row>
    <row r="802" spans="1:86" ht="12.75">
      <c r="A802" s="21"/>
      <c r="B802" s="21"/>
      <c r="C802" s="21"/>
      <c r="J802" s="34"/>
      <c r="N802" s="34"/>
      <c r="CD802" s="45"/>
      <c r="CE802" s="45"/>
      <c r="CF802" s="45"/>
      <c r="CG802" s="45"/>
      <c r="CH802" s="30"/>
    </row>
    <row r="803" spans="1:86" ht="12.75">
      <c r="A803" s="21"/>
      <c r="B803" s="21"/>
      <c r="C803" s="21"/>
      <c r="J803" s="34"/>
      <c r="N803" s="34"/>
      <c r="CD803" s="45"/>
      <c r="CE803" s="45"/>
      <c r="CF803" s="45"/>
      <c r="CG803" s="45"/>
      <c r="CH803" s="30"/>
    </row>
    <row r="804" spans="1:86" ht="12.75">
      <c r="A804" s="21"/>
      <c r="B804" s="21"/>
      <c r="C804" s="21"/>
      <c r="J804" s="34"/>
      <c r="N804" s="34"/>
      <c r="CD804" s="45"/>
      <c r="CE804" s="45"/>
      <c r="CF804" s="45"/>
      <c r="CG804" s="45"/>
      <c r="CH804" s="30"/>
    </row>
    <row r="805" spans="1:86" ht="12.75">
      <c r="A805" s="21"/>
      <c r="B805" s="21"/>
      <c r="C805" s="21"/>
      <c r="J805" s="34"/>
      <c r="N805" s="34"/>
      <c r="CD805" s="45"/>
      <c r="CE805" s="45"/>
      <c r="CF805" s="45"/>
      <c r="CG805" s="45"/>
      <c r="CH805" s="30"/>
    </row>
    <row r="806" spans="1:86" ht="12.75">
      <c r="A806" s="21"/>
      <c r="B806" s="21"/>
      <c r="C806" s="21"/>
      <c r="J806" s="34"/>
      <c r="CD806" s="45"/>
      <c r="CE806" s="45"/>
      <c r="CF806" s="45"/>
      <c r="CG806" s="45"/>
      <c r="CH806" s="30"/>
    </row>
    <row r="807" spans="1:86" ht="12.75">
      <c r="A807" s="21"/>
      <c r="B807" s="21"/>
      <c r="C807" s="21"/>
      <c r="J807" s="34"/>
      <c r="CD807" s="45"/>
      <c r="CE807" s="45"/>
      <c r="CF807" s="45"/>
      <c r="CG807" s="45"/>
      <c r="CH807" s="30"/>
    </row>
    <row r="808" spans="1:86" ht="12.75">
      <c r="A808" s="21"/>
      <c r="B808" s="21"/>
      <c r="C808" s="21"/>
      <c r="J808" s="34"/>
      <c r="CD808" s="45"/>
      <c r="CE808" s="45"/>
      <c r="CF808" s="45"/>
      <c r="CG808" s="45"/>
      <c r="CH808" s="30"/>
    </row>
    <row r="809" spans="1:86" ht="12.75">
      <c r="A809" s="21"/>
      <c r="B809" s="21"/>
      <c r="C809" s="21"/>
      <c r="J809" s="34"/>
      <c r="CD809" s="45"/>
      <c r="CE809" s="45"/>
      <c r="CF809" s="45"/>
      <c r="CG809" s="45"/>
      <c r="CH809" s="30"/>
    </row>
    <row r="810" spans="1:86" ht="12.75">
      <c r="A810" s="21"/>
      <c r="B810" s="21"/>
      <c r="C810" s="21"/>
      <c r="J810" s="34"/>
      <c r="CD810" s="45"/>
      <c r="CE810" s="45"/>
      <c r="CF810" s="45"/>
      <c r="CG810" s="45"/>
      <c r="CH810" s="30"/>
    </row>
    <row r="811" spans="1:86" ht="12.75">
      <c r="A811" s="21"/>
      <c r="B811" s="21"/>
      <c r="C811" s="21"/>
      <c r="J811" s="34"/>
      <c r="CD811" s="45"/>
      <c r="CE811" s="45"/>
      <c r="CF811" s="45"/>
      <c r="CG811" s="45"/>
      <c r="CH811" s="30"/>
    </row>
    <row r="812" spans="1:86" ht="12.75">
      <c r="A812" s="21"/>
      <c r="B812" s="21"/>
      <c r="C812" s="21"/>
      <c r="J812" s="34"/>
      <c r="CD812" s="45"/>
      <c r="CE812" s="45"/>
      <c r="CF812" s="45"/>
      <c r="CG812" s="45"/>
      <c r="CH812" s="30"/>
    </row>
    <row r="813" spans="1:86" ht="12.75">
      <c r="A813" s="21"/>
      <c r="B813" s="21"/>
      <c r="C813" s="21"/>
      <c r="J813" s="34"/>
      <c r="CD813" s="45"/>
      <c r="CE813" s="45"/>
      <c r="CF813" s="45"/>
      <c r="CG813" s="45"/>
      <c r="CH813" s="30"/>
    </row>
    <row r="814" spans="1:86" ht="12.75">
      <c r="A814" s="21"/>
      <c r="B814" s="21"/>
      <c r="C814" s="21"/>
      <c r="J814" s="34"/>
      <c r="CD814" s="45"/>
      <c r="CE814" s="45"/>
      <c r="CF814" s="45"/>
      <c r="CG814" s="45"/>
      <c r="CH814" s="30"/>
    </row>
    <row r="815" spans="1:86" ht="12.75">
      <c r="A815" s="21"/>
      <c r="B815" s="21"/>
      <c r="C815" s="21"/>
      <c r="J815" s="34"/>
      <c r="CD815" s="45"/>
      <c r="CE815" s="45"/>
      <c r="CF815" s="45"/>
      <c r="CG815" s="45"/>
      <c r="CH815" s="30"/>
    </row>
    <row r="816" spans="1:86" ht="12.75">
      <c r="A816" s="21"/>
      <c r="B816" s="21"/>
      <c r="C816" s="21"/>
      <c r="J816" s="34"/>
      <c r="CD816" s="45"/>
      <c r="CE816" s="45"/>
      <c r="CF816" s="45"/>
      <c r="CG816" s="45"/>
      <c r="CH816" s="30"/>
    </row>
    <row r="817" spans="1:86" ht="12.75">
      <c r="A817" s="21"/>
      <c r="B817" s="21"/>
      <c r="C817" s="21"/>
      <c r="J817" s="34"/>
      <c r="CD817" s="45"/>
      <c r="CE817" s="45"/>
      <c r="CF817" s="45"/>
      <c r="CG817" s="45"/>
      <c r="CH817" s="30"/>
    </row>
    <row r="818" spans="1:86" ht="12.75">
      <c r="A818" s="21"/>
      <c r="B818" s="21"/>
      <c r="C818" s="21"/>
      <c r="J818" s="34"/>
      <c r="CD818" s="45"/>
      <c r="CE818" s="45"/>
      <c r="CF818" s="45"/>
      <c r="CG818" s="45"/>
      <c r="CH818" s="30"/>
    </row>
    <row r="819" spans="1:86" ht="12.75">
      <c r="A819" s="21"/>
      <c r="B819" s="21"/>
      <c r="C819" s="21"/>
      <c r="J819" s="34"/>
      <c r="CD819" s="45"/>
      <c r="CE819" s="45"/>
      <c r="CF819" s="45"/>
      <c r="CG819" s="45"/>
      <c r="CH819" s="30"/>
    </row>
    <row r="820" spans="1:86" ht="12.75">
      <c r="A820" s="21"/>
      <c r="B820" s="21"/>
      <c r="C820" s="21"/>
      <c r="J820" s="34"/>
      <c r="CD820" s="45"/>
      <c r="CE820" s="45"/>
      <c r="CF820" s="45"/>
      <c r="CG820" s="45"/>
      <c r="CH820" s="30"/>
    </row>
    <row r="821" spans="1:86" ht="12.75">
      <c r="A821" s="21"/>
      <c r="B821" s="21"/>
      <c r="C821" s="21"/>
      <c r="J821" s="34"/>
      <c r="CD821" s="45"/>
      <c r="CE821" s="45"/>
      <c r="CF821" s="45"/>
      <c r="CG821" s="45"/>
      <c r="CH821" s="30"/>
    </row>
    <row r="822" spans="1:86" ht="12.75">
      <c r="A822" s="21"/>
      <c r="B822" s="21"/>
      <c r="C822" s="21"/>
      <c r="J822" s="34"/>
      <c r="CD822" s="45"/>
      <c r="CE822" s="45"/>
      <c r="CF822" s="45"/>
      <c r="CG822" s="45"/>
      <c r="CH822" s="30"/>
    </row>
    <row r="823" spans="1:86" ht="12.75">
      <c r="A823" s="21"/>
      <c r="B823" s="21"/>
      <c r="C823" s="21"/>
      <c r="J823" s="34"/>
      <c r="CD823" s="45"/>
      <c r="CE823" s="45"/>
      <c r="CF823" s="45"/>
      <c r="CG823" s="45"/>
      <c r="CH823" s="30"/>
    </row>
    <row r="824" spans="1:86" ht="12.75">
      <c r="A824" s="21"/>
      <c r="B824" s="21"/>
      <c r="C824" s="21"/>
      <c r="J824" s="34"/>
      <c r="CD824" s="45"/>
      <c r="CE824" s="45"/>
      <c r="CF824" s="45"/>
      <c r="CG824" s="45"/>
      <c r="CH824" s="30"/>
    </row>
    <row r="825" spans="1:86" ht="12.75">
      <c r="A825" s="21"/>
      <c r="B825" s="21"/>
      <c r="C825" s="21"/>
      <c r="J825" s="34"/>
      <c r="CD825" s="45"/>
      <c r="CE825" s="45"/>
      <c r="CF825" s="45"/>
      <c r="CG825" s="45"/>
      <c r="CH825" s="30"/>
    </row>
    <row r="826" spans="1:86" ht="12.75">
      <c r="A826" s="21"/>
      <c r="B826" s="21"/>
      <c r="C826" s="21"/>
      <c r="J826" s="34"/>
      <c r="CD826" s="45"/>
      <c r="CE826" s="45"/>
      <c r="CF826" s="45"/>
      <c r="CG826" s="45"/>
      <c r="CH826" s="30"/>
    </row>
    <row r="827" spans="1:86" ht="12.75">
      <c r="A827" s="21"/>
      <c r="B827" s="21"/>
      <c r="C827" s="21"/>
      <c r="J827" s="34"/>
      <c r="CD827" s="45"/>
      <c r="CE827" s="45"/>
      <c r="CF827" s="45"/>
      <c r="CG827" s="45"/>
      <c r="CH827" s="30"/>
    </row>
    <row r="828" spans="1:86" ht="12.75">
      <c r="A828" s="21"/>
      <c r="B828" s="21"/>
      <c r="C828" s="21"/>
      <c r="J828" s="34"/>
      <c r="CD828" s="45"/>
      <c r="CE828" s="45"/>
      <c r="CF828" s="45"/>
      <c r="CG828" s="45"/>
      <c r="CH828" s="30"/>
    </row>
    <row r="829" spans="1:86" ht="12.75">
      <c r="A829" s="21"/>
      <c r="B829" s="21"/>
      <c r="C829" s="21"/>
      <c r="J829" s="34"/>
      <c r="CD829" s="45"/>
      <c r="CE829" s="45"/>
      <c r="CF829" s="45"/>
      <c r="CG829" s="45"/>
      <c r="CH829" s="30"/>
    </row>
    <row r="830" spans="1:86" ht="12.75">
      <c r="A830" s="21"/>
      <c r="B830" s="21"/>
      <c r="C830" s="21"/>
      <c r="J830" s="34"/>
      <c r="CD830" s="45"/>
      <c r="CE830" s="45"/>
      <c r="CF830" s="45"/>
      <c r="CG830" s="45"/>
      <c r="CH830" s="30"/>
    </row>
    <row r="831" spans="1:86" ht="12.75">
      <c r="A831" s="21"/>
      <c r="B831" s="21"/>
      <c r="C831" s="21"/>
      <c r="J831" s="34"/>
      <c r="CD831" s="45"/>
      <c r="CE831" s="45"/>
      <c r="CF831" s="45"/>
      <c r="CG831" s="45"/>
      <c r="CH831" s="30"/>
    </row>
    <row r="832" spans="1:86" ht="12.75">
      <c r="A832" s="21"/>
      <c r="B832" s="21"/>
      <c r="C832" s="21"/>
      <c r="J832" s="34"/>
      <c r="CD832" s="45"/>
      <c r="CE832" s="45"/>
      <c r="CF832" s="45"/>
      <c r="CG832" s="45"/>
      <c r="CH832" s="30"/>
    </row>
    <row r="833" spans="1:86" ht="12.75">
      <c r="A833" s="21"/>
      <c r="B833" s="21"/>
      <c r="C833" s="21"/>
      <c r="J833" s="34"/>
      <c r="CD833" s="45"/>
      <c r="CE833" s="45"/>
      <c r="CF833" s="45"/>
      <c r="CG833" s="45"/>
      <c r="CH833" s="30"/>
    </row>
    <row r="834" spans="1:86" ht="12.75">
      <c r="A834" s="21"/>
      <c r="B834" s="21"/>
      <c r="C834" s="21"/>
      <c r="J834" s="34"/>
      <c r="CD834" s="45"/>
      <c r="CE834" s="45"/>
      <c r="CF834" s="45"/>
      <c r="CG834" s="45"/>
      <c r="CH834" s="30"/>
    </row>
    <row r="835" spans="1:86" ht="12.75">
      <c r="A835" s="21"/>
      <c r="B835" s="21"/>
      <c r="C835" s="21"/>
      <c r="J835" s="34"/>
      <c r="CD835" s="45"/>
      <c r="CE835" s="45"/>
      <c r="CF835" s="45"/>
      <c r="CG835" s="45"/>
      <c r="CH835" s="30"/>
    </row>
    <row r="836" spans="1:86" ht="12.75">
      <c r="A836" s="21"/>
      <c r="B836" s="21"/>
      <c r="C836" s="21"/>
      <c r="J836" s="34"/>
      <c r="CD836" s="45"/>
      <c r="CE836" s="45"/>
      <c r="CF836" s="45"/>
      <c r="CG836" s="45"/>
      <c r="CH836" s="30"/>
    </row>
    <row r="837" spans="1:86" ht="12.75">
      <c r="A837" s="21"/>
      <c r="B837" s="21"/>
      <c r="C837" s="21"/>
      <c r="J837" s="34"/>
      <c r="CD837" s="45"/>
      <c r="CE837" s="45"/>
      <c r="CF837" s="45"/>
      <c r="CG837" s="45"/>
      <c r="CH837" s="30"/>
    </row>
    <row r="838" spans="1:86" ht="12.75">
      <c r="A838" s="21"/>
      <c r="B838" s="21"/>
      <c r="C838" s="21"/>
      <c r="J838" s="34"/>
      <c r="CD838" s="45"/>
      <c r="CE838" s="45"/>
      <c r="CF838" s="45"/>
      <c r="CG838" s="45"/>
      <c r="CH838" s="30"/>
    </row>
    <row r="839" spans="1:86" ht="12.75">
      <c r="A839" s="21"/>
      <c r="B839" s="21"/>
      <c r="C839" s="21"/>
      <c r="J839" s="34"/>
      <c r="CD839" s="45"/>
      <c r="CE839" s="45"/>
      <c r="CF839" s="45"/>
      <c r="CG839" s="45"/>
      <c r="CH839" s="30"/>
    </row>
    <row r="840" spans="1:86" ht="12.75">
      <c r="A840" s="21"/>
      <c r="B840" s="21"/>
      <c r="C840" s="21"/>
      <c r="J840" s="34"/>
      <c r="CD840" s="45"/>
      <c r="CE840" s="45"/>
      <c r="CF840" s="45"/>
      <c r="CG840" s="45"/>
      <c r="CH840" s="30"/>
    </row>
    <row r="841" spans="1:86" ht="12.75">
      <c r="A841" s="21"/>
      <c r="B841" s="21"/>
      <c r="C841" s="21"/>
      <c r="J841" s="34"/>
      <c r="CD841" s="45"/>
      <c r="CE841" s="45"/>
      <c r="CF841" s="45"/>
      <c r="CG841" s="45"/>
      <c r="CH841" s="30"/>
    </row>
    <row r="842" spans="1:86" ht="12.75">
      <c r="A842" s="21"/>
      <c r="B842" s="21"/>
      <c r="C842" s="21"/>
      <c r="J842" s="34"/>
      <c r="CD842" s="45"/>
      <c r="CE842" s="45"/>
      <c r="CF842" s="45"/>
      <c r="CG842" s="45"/>
      <c r="CH842" s="30"/>
    </row>
    <row r="843" spans="1:86" ht="12.75">
      <c r="A843" s="21"/>
      <c r="B843" s="21"/>
      <c r="C843" s="21"/>
      <c r="J843" s="34"/>
      <c r="CD843" s="45"/>
      <c r="CE843" s="45"/>
      <c r="CF843" s="45"/>
      <c r="CG843" s="45"/>
      <c r="CH843" s="30"/>
    </row>
    <row r="844" spans="1:86" ht="12.75">
      <c r="A844" s="21"/>
      <c r="B844" s="21"/>
      <c r="C844" s="21"/>
      <c r="J844" s="34"/>
      <c r="CD844" s="45"/>
      <c r="CE844" s="45"/>
      <c r="CF844" s="45"/>
      <c r="CG844" s="45"/>
      <c r="CH844" s="30"/>
    </row>
    <row r="845" spans="1:86" ht="12.75">
      <c r="A845" s="21"/>
      <c r="B845" s="21"/>
      <c r="C845" s="21"/>
      <c r="J845" s="34"/>
      <c r="CD845" s="45"/>
      <c r="CE845" s="45"/>
      <c r="CF845" s="45"/>
      <c r="CG845" s="45"/>
      <c r="CH845" s="30"/>
    </row>
    <row r="846" spans="1:86" ht="12.75">
      <c r="A846" s="21"/>
      <c r="B846" s="21"/>
      <c r="C846" s="21"/>
      <c r="J846" s="34"/>
      <c r="CD846" s="45"/>
      <c r="CE846" s="45"/>
      <c r="CF846" s="45"/>
      <c r="CG846" s="45"/>
      <c r="CH846" s="30"/>
    </row>
    <row r="847" spans="1:86" ht="12.75">
      <c r="A847" s="21"/>
      <c r="B847" s="21"/>
      <c r="C847" s="21"/>
      <c r="J847" s="34"/>
      <c r="CD847" s="45"/>
      <c r="CE847" s="45"/>
      <c r="CF847" s="45"/>
      <c r="CG847" s="45"/>
      <c r="CH847" s="30"/>
    </row>
    <row r="848" spans="1:86" ht="12.75">
      <c r="A848" s="21"/>
      <c r="B848" s="21"/>
      <c r="C848" s="21"/>
      <c r="J848" s="34"/>
      <c r="CD848" s="45"/>
      <c r="CE848" s="45"/>
      <c r="CF848" s="45"/>
      <c r="CG848" s="45"/>
      <c r="CH848" s="30"/>
    </row>
    <row r="849" spans="1:86" ht="12.75">
      <c r="A849" s="21"/>
      <c r="B849" s="21"/>
      <c r="C849" s="21"/>
      <c r="J849" s="34"/>
      <c r="CD849" s="45"/>
      <c r="CE849" s="45"/>
      <c r="CF849" s="45"/>
      <c r="CG849" s="45"/>
      <c r="CH849" s="30"/>
    </row>
    <row r="850" spans="1:86" ht="12.75">
      <c r="A850" s="21"/>
      <c r="B850" s="21"/>
      <c r="C850" s="21"/>
      <c r="J850" s="34"/>
      <c r="CD850" s="45"/>
      <c r="CE850" s="45"/>
      <c r="CF850" s="45"/>
      <c r="CG850" s="45"/>
      <c r="CH850" s="30"/>
    </row>
    <row r="851" spans="1:86" ht="12.75">
      <c r="A851" s="21"/>
      <c r="B851" s="21"/>
      <c r="C851" s="21"/>
      <c r="J851" s="34"/>
      <c r="CD851" s="45"/>
      <c r="CE851" s="45"/>
      <c r="CF851" s="45"/>
      <c r="CG851" s="45"/>
      <c r="CH851" s="30"/>
    </row>
    <row r="852" spans="1:86" ht="12.75">
      <c r="A852" s="21"/>
      <c r="B852" s="21"/>
      <c r="C852" s="21"/>
      <c r="J852" s="34"/>
      <c r="CD852" s="45"/>
      <c r="CE852" s="45"/>
      <c r="CF852" s="45"/>
      <c r="CG852" s="45"/>
      <c r="CH852" s="30"/>
    </row>
    <row r="853" spans="1:86" ht="12.75">
      <c r="A853" s="21"/>
      <c r="B853" s="21"/>
      <c r="C853" s="21"/>
      <c r="J853" s="34"/>
      <c r="CD853" s="45"/>
      <c r="CE853" s="45"/>
      <c r="CF853" s="45"/>
      <c r="CG853" s="45"/>
      <c r="CH853" s="30"/>
    </row>
    <row r="854" spans="1:86" ht="12.75">
      <c r="A854" s="21"/>
      <c r="B854" s="21"/>
      <c r="C854" s="21"/>
      <c r="J854" s="34"/>
      <c r="CD854" s="45"/>
      <c r="CE854" s="45"/>
      <c r="CF854" s="45"/>
      <c r="CG854" s="45"/>
      <c r="CH854" s="30"/>
    </row>
    <row r="855" spans="1:86" ht="12.75">
      <c r="A855" s="21"/>
      <c r="B855" s="21"/>
      <c r="C855" s="21"/>
      <c r="J855" s="34"/>
      <c r="CD855" s="45"/>
      <c r="CE855" s="45"/>
      <c r="CF855" s="45"/>
      <c r="CG855" s="45"/>
      <c r="CH855" s="30"/>
    </row>
    <row r="856" spans="1:86" ht="12.75">
      <c r="A856" s="21"/>
      <c r="B856" s="21"/>
      <c r="C856" s="21"/>
      <c r="J856" s="34"/>
      <c r="CD856" s="45"/>
      <c r="CE856" s="45"/>
      <c r="CF856" s="45"/>
      <c r="CG856" s="45"/>
      <c r="CH856" s="30"/>
    </row>
    <row r="857" spans="1:86" ht="12.75">
      <c r="A857" s="21"/>
      <c r="B857" s="21"/>
      <c r="C857" s="21"/>
      <c r="J857" s="34"/>
      <c r="CD857" s="45"/>
      <c r="CE857" s="45"/>
      <c r="CF857" s="45"/>
      <c r="CG857" s="45"/>
      <c r="CH857" s="30"/>
    </row>
    <row r="858" spans="1:86" ht="12.75">
      <c r="A858" s="21"/>
      <c r="B858" s="21"/>
      <c r="C858" s="21"/>
      <c r="J858" s="34"/>
      <c r="CD858" s="45"/>
      <c r="CE858" s="45"/>
      <c r="CF858" s="45"/>
      <c r="CG858" s="45"/>
      <c r="CH858" s="30"/>
    </row>
    <row r="859" spans="1:86" ht="12.75">
      <c r="A859" s="21"/>
      <c r="B859" s="21"/>
      <c r="C859" s="21"/>
      <c r="J859" s="34"/>
      <c r="CD859" s="45"/>
      <c r="CE859" s="45"/>
      <c r="CF859" s="45"/>
      <c r="CG859" s="45"/>
      <c r="CH859" s="30"/>
    </row>
    <row r="860" spans="1:86" ht="12.75">
      <c r="A860" s="21"/>
      <c r="B860" s="21"/>
      <c r="C860" s="21"/>
      <c r="J860" s="34"/>
      <c r="CD860" s="45"/>
      <c r="CE860" s="45"/>
      <c r="CF860" s="45"/>
      <c r="CG860" s="45"/>
      <c r="CH860" s="30"/>
    </row>
    <row r="861" spans="1:86" ht="12.75">
      <c r="A861" s="21"/>
      <c r="B861" s="21"/>
      <c r="C861" s="21"/>
      <c r="J861" s="34"/>
      <c r="CD861" s="45"/>
      <c r="CE861" s="45"/>
      <c r="CF861" s="45"/>
      <c r="CG861" s="45"/>
      <c r="CH861" s="30"/>
    </row>
    <row r="862" spans="1:86" ht="12.75">
      <c r="A862" s="21"/>
      <c r="B862" s="21"/>
      <c r="C862" s="21"/>
      <c r="J862" s="34"/>
      <c r="CD862" s="45"/>
      <c r="CE862" s="45"/>
      <c r="CF862" s="45"/>
      <c r="CG862" s="45"/>
      <c r="CH862" s="30"/>
    </row>
    <row r="863" spans="1:86" ht="12.75">
      <c r="A863" s="21"/>
      <c r="B863" s="21"/>
      <c r="C863" s="21"/>
      <c r="J863" s="34"/>
      <c r="CD863" s="45"/>
      <c r="CE863" s="45"/>
      <c r="CF863" s="45"/>
      <c r="CG863" s="45"/>
      <c r="CH863" s="30"/>
    </row>
    <row r="864" spans="1:86" ht="12.75">
      <c r="A864" s="21"/>
      <c r="B864" s="21"/>
      <c r="C864" s="21"/>
      <c r="J864" s="34"/>
      <c r="CD864" s="45"/>
      <c r="CE864" s="45"/>
      <c r="CF864" s="45"/>
      <c r="CG864" s="45"/>
      <c r="CH864" s="30"/>
    </row>
    <row r="865" spans="1:86" ht="12.75">
      <c r="A865" s="21"/>
      <c r="B865" s="21"/>
      <c r="C865" s="21"/>
      <c r="J865" s="34"/>
      <c r="CD865" s="45"/>
      <c r="CE865" s="45"/>
      <c r="CF865" s="45"/>
      <c r="CG865" s="45"/>
      <c r="CH865" s="30"/>
    </row>
    <row r="866" spans="1:86" ht="12.75">
      <c r="A866" s="21"/>
      <c r="B866" s="21"/>
      <c r="C866" s="21"/>
      <c r="J866" s="34"/>
      <c r="CD866" s="45"/>
      <c r="CE866" s="45"/>
      <c r="CF866" s="45"/>
      <c r="CG866" s="45"/>
      <c r="CH866" s="30"/>
    </row>
    <row r="867" spans="1:86" ht="12.75">
      <c r="A867" s="21"/>
      <c r="B867" s="21"/>
      <c r="C867" s="21"/>
      <c r="J867" s="34"/>
      <c r="CD867" s="45"/>
      <c r="CE867" s="45"/>
      <c r="CF867" s="45"/>
      <c r="CG867" s="45"/>
      <c r="CH867" s="30"/>
    </row>
    <row r="868" spans="1:86" ht="12.75">
      <c r="A868" s="21"/>
      <c r="B868" s="21"/>
      <c r="C868" s="21"/>
      <c r="J868" s="34"/>
      <c r="CD868" s="45"/>
      <c r="CE868" s="45"/>
      <c r="CF868" s="45"/>
      <c r="CG868" s="45"/>
      <c r="CH868" s="30"/>
    </row>
    <row r="869" spans="1:86" ht="12.75">
      <c r="A869" s="21"/>
      <c r="B869" s="21"/>
      <c r="C869" s="21"/>
      <c r="J869" s="34"/>
      <c r="CD869" s="45"/>
      <c r="CE869" s="45"/>
      <c r="CF869" s="45"/>
      <c r="CG869" s="45"/>
      <c r="CH869" s="30"/>
    </row>
    <row r="870" spans="1:86" ht="12.75">
      <c r="A870" s="21"/>
      <c r="B870" s="21"/>
      <c r="C870" s="21"/>
      <c r="J870" s="34"/>
      <c r="CD870" s="45"/>
      <c r="CE870" s="45"/>
      <c r="CF870" s="45"/>
      <c r="CG870" s="45"/>
      <c r="CH870" s="30"/>
    </row>
    <row r="871" spans="1:86" ht="12.75">
      <c r="A871" s="21"/>
      <c r="B871" s="21"/>
      <c r="C871" s="21"/>
      <c r="J871" s="34"/>
      <c r="CD871" s="45"/>
      <c r="CE871" s="45"/>
      <c r="CF871" s="45"/>
      <c r="CG871" s="45"/>
      <c r="CH871" s="30"/>
    </row>
    <row r="872" spans="1:86" ht="12.75">
      <c r="A872" s="21"/>
      <c r="B872" s="21"/>
      <c r="C872" s="21"/>
      <c r="J872" s="34"/>
      <c r="CD872" s="45"/>
      <c r="CE872" s="45"/>
      <c r="CF872" s="45"/>
      <c r="CG872" s="45"/>
      <c r="CH872" s="30"/>
    </row>
    <row r="873" spans="1:86" ht="12.75">
      <c r="A873" s="21"/>
      <c r="B873" s="21"/>
      <c r="C873" s="21"/>
      <c r="J873" s="34"/>
      <c r="CD873" s="45"/>
      <c r="CE873" s="45"/>
      <c r="CF873" s="45"/>
      <c r="CG873" s="45"/>
      <c r="CH873" s="30"/>
    </row>
    <row r="874" spans="1:86" ht="12.75">
      <c r="A874" s="21"/>
      <c r="B874" s="21"/>
      <c r="C874" s="21"/>
      <c r="J874" s="34"/>
      <c r="CD874" s="45"/>
      <c r="CE874" s="45"/>
      <c r="CF874" s="45"/>
      <c r="CG874" s="45"/>
      <c r="CH874" s="30"/>
    </row>
    <row r="875" spans="1:86" ht="12.75">
      <c r="A875" s="21"/>
      <c r="B875" s="21"/>
      <c r="C875" s="21"/>
      <c r="J875" s="34"/>
      <c r="CD875" s="45"/>
      <c r="CE875" s="45"/>
      <c r="CF875" s="45"/>
      <c r="CG875" s="45"/>
      <c r="CH875" s="30"/>
    </row>
    <row r="876" spans="1:86" ht="12.75">
      <c r="A876" s="21"/>
      <c r="B876" s="21"/>
      <c r="C876" s="21"/>
      <c r="J876" s="34"/>
      <c r="CD876" s="45"/>
      <c r="CE876" s="45"/>
      <c r="CF876" s="45"/>
      <c r="CG876" s="45"/>
      <c r="CH876" s="30"/>
    </row>
    <row r="877" spans="1:86" ht="12.75">
      <c r="A877" s="21"/>
      <c r="B877" s="21"/>
      <c r="C877" s="21"/>
      <c r="J877" s="34"/>
      <c r="CD877" s="45"/>
      <c r="CE877" s="45"/>
      <c r="CF877" s="45"/>
      <c r="CG877" s="45"/>
      <c r="CH877" s="30"/>
    </row>
    <row r="878" spans="1:86" ht="12.75">
      <c r="A878" s="21"/>
      <c r="B878" s="21"/>
      <c r="C878" s="21"/>
      <c r="J878" s="34"/>
      <c r="CD878" s="45"/>
      <c r="CE878" s="45"/>
      <c r="CF878" s="45"/>
      <c r="CG878" s="45"/>
      <c r="CH878" s="30"/>
    </row>
    <row r="879" spans="1:86" ht="12.75">
      <c r="A879" s="21"/>
      <c r="B879" s="21"/>
      <c r="C879" s="21"/>
      <c r="J879" s="34"/>
      <c r="CD879" s="45"/>
      <c r="CE879" s="45"/>
      <c r="CF879" s="45"/>
      <c r="CG879" s="45"/>
      <c r="CH879" s="30"/>
    </row>
    <row r="880" spans="1:86" ht="12.75">
      <c r="A880" s="21"/>
      <c r="B880" s="21"/>
      <c r="C880" s="21"/>
      <c r="J880" s="34"/>
      <c r="CD880" s="45"/>
      <c r="CE880" s="45"/>
      <c r="CF880" s="45"/>
      <c r="CG880" s="45"/>
      <c r="CH880" s="30"/>
    </row>
    <row r="881" spans="1:86" ht="12.75">
      <c r="A881" s="21"/>
      <c r="B881" s="21"/>
      <c r="C881" s="21"/>
      <c r="J881" s="34"/>
      <c r="CD881" s="45"/>
      <c r="CE881" s="45"/>
      <c r="CF881" s="45"/>
      <c r="CG881" s="45"/>
      <c r="CH881" s="30"/>
    </row>
    <row r="882" spans="1:86" ht="12.75">
      <c r="A882" s="21"/>
      <c r="B882" s="21"/>
      <c r="C882" s="21"/>
      <c r="J882" s="34"/>
      <c r="CD882" s="45"/>
      <c r="CE882" s="45"/>
      <c r="CF882" s="45"/>
      <c r="CG882" s="45"/>
      <c r="CH882" s="30"/>
    </row>
    <row r="883" spans="1:86" ht="12.75">
      <c r="A883" s="21"/>
      <c r="B883" s="21"/>
      <c r="C883" s="21"/>
      <c r="J883" s="34"/>
      <c r="CD883" s="45"/>
      <c r="CE883" s="45"/>
      <c r="CF883" s="45"/>
      <c r="CG883" s="45"/>
      <c r="CH883" s="30"/>
    </row>
    <row r="884" spans="1:86" ht="12.75">
      <c r="A884" s="21"/>
      <c r="B884" s="21"/>
      <c r="C884" s="21"/>
      <c r="J884" s="34"/>
      <c r="CD884" s="45"/>
      <c r="CE884" s="45"/>
      <c r="CF884" s="45"/>
      <c r="CG884" s="45"/>
      <c r="CH884" s="30"/>
    </row>
    <row r="885" spans="1:86" ht="12.75">
      <c r="A885" s="21"/>
      <c r="B885" s="21"/>
      <c r="C885" s="21"/>
      <c r="J885" s="34"/>
      <c r="CD885" s="45"/>
      <c r="CE885" s="45"/>
      <c r="CF885" s="45"/>
      <c r="CG885" s="45"/>
      <c r="CH885" s="30"/>
    </row>
    <row r="886" spans="1:86" ht="12.75">
      <c r="A886" s="21"/>
      <c r="B886" s="21"/>
      <c r="C886" s="21"/>
      <c r="J886" s="34"/>
      <c r="CD886" s="45"/>
      <c r="CE886" s="45"/>
      <c r="CF886" s="45"/>
      <c r="CG886" s="45"/>
      <c r="CH886" s="30"/>
    </row>
    <row r="887" spans="1:86" ht="12.75">
      <c r="A887" s="21"/>
      <c r="B887" s="21"/>
      <c r="C887" s="21"/>
      <c r="J887" s="34"/>
      <c r="CD887" s="45"/>
      <c r="CE887" s="45"/>
      <c r="CF887" s="45"/>
      <c r="CG887" s="45"/>
      <c r="CH887" s="30"/>
    </row>
    <row r="888" spans="1:86" ht="12.75">
      <c r="A888" s="21"/>
      <c r="B888" s="21"/>
      <c r="C888" s="21"/>
      <c r="J888" s="34"/>
      <c r="CD888" s="45"/>
      <c r="CE888" s="45"/>
      <c r="CF888" s="45"/>
      <c r="CG888" s="45"/>
      <c r="CH888" s="30"/>
    </row>
    <row r="889" spans="1:86" ht="12.75">
      <c r="A889" s="21"/>
      <c r="B889" s="21"/>
      <c r="C889" s="21"/>
      <c r="J889" s="34"/>
      <c r="CD889" s="45"/>
      <c r="CE889" s="45"/>
      <c r="CF889" s="45"/>
      <c r="CG889" s="45"/>
      <c r="CH889" s="30"/>
    </row>
    <row r="890" spans="1:86" ht="12.75">
      <c r="A890" s="21"/>
      <c r="B890" s="21"/>
      <c r="C890" s="21"/>
      <c r="J890" s="34"/>
      <c r="CD890" s="45"/>
      <c r="CE890" s="45"/>
      <c r="CF890" s="45"/>
      <c r="CG890" s="45"/>
      <c r="CH890" s="30"/>
    </row>
    <row r="891" spans="1:86" ht="12.75">
      <c r="A891" s="21"/>
      <c r="B891" s="21"/>
      <c r="C891" s="21"/>
      <c r="J891" s="34"/>
      <c r="CD891" s="45"/>
      <c r="CE891" s="45"/>
      <c r="CF891" s="45"/>
      <c r="CG891" s="45"/>
      <c r="CH891" s="30"/>
    </row>
    <row r="892" spans="1:86" ht="12.75">
      <c r="A892" s="21"/>
      <c r="B892" s="21"/>
      <c r="C892" s="21"/>
      <c r="J892" s="34"/>
      <c r="CD892" s="45"/>
      <c r="CE892" s="45"/>
      <c r="CF892" s="45"/>
      <c r="CG892" s="45"/>
      <c r="CH892" s="30"/>
    </row>
    <row r="893" spans="1:86" ht="12.75">
      <c r="A893" s="21"/>
      <c r="B893" s="21"/>
      <c r="C893" s="21"/>
      <c r="J893" s="34"/>
      <c r="CD893" s="45"/>
      <c r="CE893" s="45"/>
      <c r="CF893" s="45"/>
      <c r="CG893" s="45"/>
      <c r="CH893" s="30"/>
    </row>
    <row r="894" spans="1:86" ht="12.75">
      <c r="A894" s="21"/>
      <c r="B894" s="21"/>
      <c r="C894" s="21"/>
      <c r="J894" s="34"/>
      <c r="CD894" s="45"/>
      <c r="CE894" s="45"/>
      <c r="CF894" s="45"/>
      <c r="CG894" s="45"/>
      <c r="CH894" s="30"/>
    </row>
    <row r="895" spans="1:86" ht="12.75">
      <c r="A895" s="21"/>
      <c r="B895" s="21"/>
      <c r="C895" s="21"/>
      <c r="J895" s="34"/>
      <c r="CD895" s="45"/>
      <c r="CE895" s="45"/>
      <c r="CF895" s="45"/>
      <c r="CG895" s="45"/>
      <c r="CH895" s="30"/>
    </row>
    <row r="896" spans="1:86" ht="12.75">
      <c r="A896" s="21"/>
      <c r="B896" s="21"/>
      <c r="C896" s="21"/>
      <c r="J896" s="34"/>
      <c r="CD896" s="45"/>
      <c r="CE896" s="45"/>
      <c r="CF896" s="45"/>
      <c r="CG896" s="45"/>
      <c r="CH896" s="30"/>
    </row>
    <row r="897" spans="1:86" ht="12.75">
      <c r="A897" s="21"/>
      <c r="B897" s="21"/>
      <c r="C897" s="21"/>
      <c r="J897" s="34"/>
      <c r="CD897" s="45"/>
      <c r="CE897" s="45"/>
      <c r="CF897" s="45"/>
      <c r="CG897" s="45"/>
      <c r="CH897" s="30"/>
    </row>
    <row r="898" spans="1:86" ht="12.75">
      <c r="A898" s="21"/>
      <c r="B898" s="21"/>
      <c r="C898" s="21"/>
      <c r="J898" s="34"/>
      <c r="CD898" s="45"/>
      <c r="CE898" s="45"/>
      <c r="CF898" s="45"/>
      <c r="CG898" s="45"/>
      <c r="CH898" s="30"/>
    </row>
    <row r="899" spans="1:86" ht="12.75">
      <c r="A899" s="21"/>
      <c r="B899" s="21"/>
      <c r="C899" s="21"/>
      <c r="J899" s="34"/>
      <c r="CD899" s="45"/>
      <c r="CE899" s="45"/>
      <c r="CF899" s="45"/>
      <c r="CG899" s="45"/>
      <c r="CH899" s="30"/>
    </row>
    <row r="900" spans="1:86" ht="12.75">
      <c r="A900" s="21"/>
      <c r="B900" s="21"/>
      <c r="C900" s="21"/>
      <c r="J900" s="34"/>
      <c r="CD900" s="45"/>
      <c r="CE900" s="45"/>
      <c r="CF900" s="45"/>
      <c r="CG900" s="45"/>
      <c r="CH900" s="30"/>
    </row>
    <row r="901" spans="1:86" ht="12.75">
      <c r="A901" s="21"/>
      <c r="B901" s="21"/>
      <c r="C901" s="21"/>
      <c r="J901" s="34"/>
      <c r="CD901" s="45"/>
      <c r="CE901" s="45"/>
      <c r="CF901" s="45"/>
      <c r="CG901" s="45"/>
      <c r="CH901" s="30"/>
    </row>
    <row r="902" spans="1:86" ht="12.75">
      <c r="A902" s="21"/>
      <c r="B902" s="21"/>
      <c r="C902" s="21"/>
      <c r="J902" s="34"/>
      <c r="CD902" s="45"/>
      <c r="CE902" s="45"/>
      <c r="CF902" s="45"/>
      <c r="CG902" s="45"/>
      <c r="CH902" s="30"/>
    </row>
    <row r="903" spans="1:86" ht="12.75">
      <c r="A903" s="21"/>
      <c r="B903" s="21"/>
      <c r="C903" s="21"/>
      <c r="J903" s="34"/>
      <c r="CD903" s="45"/>
      <c r="CE903" s="45"/>
      <c r="CF903" s="45"/>
      <c r="CG903" s="45"/>
      <c r="CH903" s="30"/>
    </row>
    <row r="904" spans="1:86" ht="12.75">
      <c r="A904" s="21"/>
      <c r="B904" s="21"/>
      <c r="C904" s="21"/>
      <c r="J904" s="34"/>
      <c r="CD904" s="45"/>
      <c r="CE904" s="45"/>
      <c r="CF904" s="45"/>
      <c r="CG904" s="45"/>
      <c r="CH904" s="30"/>
    </row>
    <row r="905" spans="1:86" ht="12.75">
      <c r="A905" s="21"/>
      <c r="B905" s="21"/>
      <c r="C905" s="21"/>
      <c r="J905" s="34"/>
      <c r="CD905" s="45"/>
      <c r="CE905" s="45"/>
      <c r="CF905" s="45"/>
      <c r="CG905" s="45"/>
      <c r="CH905" s="30"/>
    </row>
    <row r="906" spans="1:86" ht="12.75">
      <c r="A906" s="21"/>
      <c r="B906" s="21"/>
      <c r="C906" s="21"/>
      <c r="J906" s="34"/>
      <c r="CD906" s="45"/>
      <c r="CE906" s="45"/>
      <c r="CF906" s="45"/>
      <c r="CG906" s="45"/>
      <c r="CH906" s="30"/>
    </row>
    <row r="907" spans="1:86" ht="12.75">
      <c r="A907" s="21"/>
      <c r="B907" s="21"/>
      <c r="C907" s="21"/>
      <c r="J907" s="34"/>
      <c r="CD907" s="45"/>
      <c r="CE907" s="45"/>
      <c r="CF907" s="45"/>
      <c r="CG907" s="45"/>
      <c r="CH907" s="30"/>
    </row>
    <row r="908" spans="1:86" ht="12.75">
      <c r="A908" s="21"/>
      <c r="B908" s="21"/>
      <c r="C908" s="21"/>
      <c r="J908" s="34"/>
      <c r="CD908" s="45"/>
      <c r="CE908" s="45"/>
      <c r="CF908" s="45"/>
      <c r="CG908" s="45"/>
      <c r="CH908" s="30"/>
    </row>
    <row r="909" spans="1:86" ht="12.75">
      <c r="A909" s="21"/>
      <c r="B909" s="21"/>
      <c r="C909" s="21"/>
      <c r="J909" s="34"/>
      <c r="CD909" s="45"/>
      <c r="CE909" s="45"/>
      <c r="CF909" s="45"/>
      <c r="CG909" s="45"/>
      <c r="CH909" s="30"/>
    </row>
    <row r="910" spans="1:86" ht="12.75">
      <c r="A910" s="21"/>
      <c r="B910" s="21"/>
      <c r="C910" s="21"/>
      <c r="J910" s="34"/>
      <c r="CD910" s="45"/>
      <c r="CE910" s="45"/>
      <c r="CF910" s="45"/>
      <c r="CG910" s="45"/>
      <c r="CH910" s="30"/>
    </row>
    <row r="911" spans="1:86" ht="12.75">
      <c r="A911" s="21"/>
      <c r="B911" s="21"/>
      <c r="C911" s="21"/>
      <c r="J911" s="34"/>
      <c r="CD911" s="45"/>
      <c r="CE911" s="45"/>
      <c r="CF911" s="45"/>
      <c r="CG911" s="45"/>
      <c r="CH911" s="30"/>
    </row>
    <row r="912" spans="1:86" ht="12.75">
      <c r="A912" s="21"/>
      <c r="B912" s="21"/>
      <c r="C912" s="21"/>
      <c r="J912" s="34"/>
      <c r="CD912" s="45"/>
      <c r="CE912" s="45"/>
      <c r="CF912" s="45"/>
      <c r="CG912" s="45"/>
      <c r="CH912" s="30"/>
    </row>
    <row r="913" spans="1:86" ht="12.75">
      <c r="A913" s="21"/>
      <c r="B913" s="21"/>
      <c r="C913" s="21"/>
      <c r="J913" s="34"/>
      <c r="CD913" s="45"/>
      <c r="CE913" s="45"/>
      <c r="CF913" s="45"/>
      <c r="CG913" s="45"/>
      <c r="CH913" s="30"/>
    </row>
    <row r="914" spans="1:86" ht="12.75">
      <c r="A914" s="21"/>
      <c r="B914" s="21"/>
      <c r="C914" s="21"/>
      <c r="J914" s="34"/>
      <c r="CD914" s="45"/>
      <c r="CE914" s="45"/>
      <c r="CF914" s="45"/>
      <c r="CG914" s="45"/>
      <c r="CH914" s="30"/>
    </row>
    <row r="915" spans="1:86" ht="12.75">
      <c r="A915" s="21"/>
      <c r="B915" s="21"/>
      <c r="C915" s="21"/>
      <c r="J915" s="34"/>
      <c r="CD915" s="45"/>
      <c r="CE915" s="45"/>
      <c r="CF915" s="45"/>
      <c r="CG915" s="45"/>
      <c r="CH915" s="30"/>
    </row>
    <row r="916" spans="1:86" ht="12.75">
      <c r="A916" s="21"/>
      <c r="B916" s="21"/>
      <c r="C916" s="21"/>
      <c r="J916" s="34"/>
      <c r="CD916" s="45"/>
      <c r="CE916" s="45"/>
      <c r="CF916" s="45"/>
      <c r="CG916" s="45"/>
      <c r="CH916" s="30"/>
    </row>
    <row r="917" spans="1:86" ht="12.75">
      <c r="A917" s="21"/>
      <c r="B917" s="21"/>
      <c r="C917" s="21"/>
      <c r="J917" s="34"/>
      <c r="CD917" s="45"/>
      <c r="CE917" s="45"/>
      <c r="CF917" s="45"/>
      <c r="CG917" s="45"/>
      <c r="CH917" s="30"/>
    </row>
    <row r="918" spans="1:86" ht="12.75">
      <c r="A918" s="21"/>
      <c r="B918" s="21"/>
      <c r="C918" s="21"/>
      <c r="J918" s="34"/>
      <c r="CD918" s="45"/>
      <c r="CE918" s="45"/>
      <c r="CF918" s="45"/>
      <c r="CG918" s="45"/>
      <c r="CH918" s="30"/>
    </row>
    <row r="919" spans="1:86" ht="12.75">
      <c r="A919" s="21"/>
      <c r="B919" s="21"/>
      <c r="C919" s="21"/>
      <c r="J919" s="34"/>
      <c r="CD919" s="45"/>
      <c r="CE919" s="45"/>
      <c r="CF919" s="45"/>
      <c r="CG919" s="45"/>
      <c r="CH919" s="30"/>
    </row>
    <row r="920" spans="1:86" ht="12.75">
      <c r="A920" s="21"/>
      <c r="B920" s="21"/>
      <c r="C920" s="21"/>
      <c r="J920" s="34"/>
      <c r="CD920" s="45"/>
      <c r="CE920" s="45"/>
      <c r="CF920" s="45"/>
      <c r="CG920" s="45"/>
      <c r="CH920" s="30"/>
    </row>
    <row r="921" spans="1:86" ht="12.75">
      <c r="A921" s="21"/>
      <c r="B921" s="21"/>
      <c r="C921" s="21"/>
      <c r="J921" s="34"/>
      <c r="CD921" s="45"/>
      <c r="CE921" s="45"/>
      <c r="CF921" s="45"/>
      <c r="CG921" s="45"/>
      <c r="CH921" s="30"/>
    </row>
    <row r="922" spans="1:86" ht="12.75">
      <c r="A922" s="21"/>
      <c r="B922" s="21"/>
      <c r="C922" s="21"/>
      <c r="J922" s="34"/>
      <c r="CD922" s="45"/>
      <c r="CE922" s="45"/>
      <c r="CF922" s="45"/>
      <c r="CG922" s="45"/>
      <c r="CH922" s="30"/>
    </row>
    <row r="923" spans="1:86" ht="12.75">
      <c r="A923" s="21"/>
      <c r="B923" s="21"/>
      <c r="C923" s="21"/>
      <c r="J923" s="34"/>
      <c r="CD923" s="45"/>
      <c r="CE923" s="45"/>
      <c r="CF923" s="45"/>
      <c r="CG923" s="45"/>
      <c r="CH923" s="30"/>
    </row>
    <row r="924" spans="1:86" ht="12.75">
      <c r="A924" s="21"/>
      <c r="B924" s="21"/>
      <c r="C924" s="21"/>
      <c r="J924" s="34"/>
      <c r="CD924" s="45"/>
      <c r="CE924" s="45"/>
      <c r="CF924" s="45"/>
      <c r="CG924" s="45"/>
      <c r="CH924" s="30"/>
    </row>
    <row r="925" spans="1:86" ht="12.75">
      <c r="A925" s="21"/>
      <c r="B925" s="21"/>
      <c r="C925" s="21"/>
      <c r="J925" s="34"/>
      <c r="CD925" s="45"/>
      <c r="CE925" s="45"/>
      <c r="CF925" s="45"/>
      <c r="CG925" s="45"/>
      <c r="CH925" s="30"/>
    </row>
    <row r="926" spans="1:86" ht="12.75">
      <c r="A926" s="21"/>
      <c r="B926" s="21"/>
      <c r="C926" s="21"/>
      <c r="J926" s="34"/>
      <c r="CD926" s="45"/>
      <c r="CE926" s="45"/>
      <c r="CF926" s="45"/>
      <c r="CG926" s="45"/>
      <c r="CH926" s="30"/>
    </row>
    <row r="927" spans="1:86" ht="12.75">
      <c r="A927" s="21"/>
      <c r="B927" s="21"/>
      <c r="C927" s="21"/>
      <c r="J927" s="34"/>
      <c r="CD927" s="45"/>
      <c r="CE927" s="45"/>
      <c r="CF927" s="45"/>
      <c r="CG927" s="45"/>
      <c r="CH927" s="30"/>
    </row>
    <row r="928" spans="1:86" ht="12.75">
      <c r="A928" s="21"/>
      <c r="B928" s="21"/>
      <c r="C928" s="21"/>
      <c r="J928" s="34"/>
      <c r="CD928" s="45"/>
      <c r="CE928" s="45"/>
      <c r="CF928" s="45"/>
      <c r="CG928" s="45"/>
      <c r="CH928" s="30"/>
    </row>
    <row r="929" spans="1:86" ht="12.75">
      <c r="A929" s="21"/>
      <c r="B929" s="21"/>
      <c r="C929" s="21"/>
      <c r="J929" s="34"/>
      <c r="CD929" s="45"/>
      <c r="CE929" s="45"/>
      <c r="CF929" s="45"/>
      <c r="CG929" s="45"/>
      <c r="CH929" s="30"/>
    </row>
    <row r="930" spans="1:86" ht="12.75">
      <c r="A930" s="21"/>
      <c r="B930" s="21"/>
      <c r="C930" s="21"/>
      <c r="J930" s="34"/>
      <c r="CD930" s="45"/>
      <c r="CE930" s="45"/>
      <c r="CF930" s="45"/>
      <c r="CG930" s="45"/>
      <c r="CH930" s="30"/>
    </row>
    <row r="931" spans="1:86" ht="12.75">
      <c r="A931" s="21"/>
      <c r="B931" s="21"/>
      <c r="C931" s="21"/>
      <c r="J931" s="34"/>
      <c r="CD931" s="45"/>
      <c r="CE931" s="45"/>
      <c r="CF931" s="45"/>
      <c r="CG931" s="45"/>
      <c r="CH931" s="30"/>
    </row>
    <row r="932" spans="1:86" ht="12.75">
      <c r="A932" s="21"/>
      <c r="B932" s="21"/>
      <c r="C932" s="21"/>
      <c r="J932" s="34"/>
      <c r="CD932" s="45"/>
      <c r="CE932" s="45"/>
      <c r="CF932" s="45"/>
      <c r="CG932" s="45"/>
      <c r="CH932" s="30"/>
    </row>
    <row r="933" spans="1:86" ht="12.75">
      <c r="A933" s="21"/>
      <c r="B933" s="21"/>
      <c r="C933" s="21"/>
      <c r="J933" s="34"/>
      <c r="CD933" s="45"/>
      <c r="CE933" s="45"/>
      <c r="CF933" s="45"/>
      <c r="CG933" s="45"/>
      <c r="CH933" s="30"/>
    </row>
    <row r="934" spans="1:86" ht="12.75">
      <c r="A934" s="21"/>
      <c r="B934" s="21"/>
      <c r="C934" s="21"/>
      <c r="J934" s="34"/>
      <c r="CD934" s="45"/>
      <c r="CE934" s="45"/>
      <c r="CF934" s="45"/>
      <c r="CG934" s="45"/>
      <c r="CH934" s="30"/>
    </row>
    <row r="935" spans="1:86" ht="12.75">
      <c r="A935" s="21"/>
      <c r="B935" s="21"/>
      <c r="C935" s="21"/>
      <c r="J935" s="34"/>
      <c r="CD935" s="45"/>
      <c r="CE935" s="45"/>
      <c r="CF935" s="45"/>
      <c r="CG935" s="45"/>
      <c r="CH935" s="30"/>
    </row>
    <row r="936" spans="1:86" ht="12.75">
      <c r="A936" s="21"/>
      <c r="B936" s="21"/>
      <c r="C936" s="21"/>
      <c r="J936" s="34"/>
      <c r="CD936" s="45"/>
      <c r="CE936" s="45"/>
      <c r="CF936" s="45"/>
      <c r="CG936" s="45"/>
      <c r="CH936" s="30"/>
    </row>
    <row r="937" spans="1:86" ht="12.75">
      <c r="A937" s="21"/>
      <c r="B937" s="21"/>
      <c r="C937" s="21"/>
      <c r="J937" s="34"/>
      <c r="CD937" s="45"/>
      <c r="CE937" s="45"/>
      <c r="CF937" s="45"/>
      <c r="CG937" s="45"/>
      <c r="CH937" s="30"/>
    </row>
    <row r="938" spans="1:86" ht="12.75">
      <c r="A938" s="21"/>
      <c r="B938" s="21"/>
      <c r="C938" s="21"/>
      <c r="J938" s="34"/>
      <c r="CD938" s="45"/>
      <c r="CE938" s="45"/>
      <c r="CF938" s="45"/>
      <c r="CG938" s="45"/>
      <c r="CH938" s="30"/>
    </row>
    <row r="939" spans="1:86" ht="12.75">
      <c r="A939" s="21"/>
      <c r="B939" s="21"/>
      <c r="C939" s="21"/>
      <c r="J939" s="34"/>
      <c r="CD939" s="45"/>
      <c r="CE939" s="45"/>
      <c r="CF939" s="45"/>
      <c r="CG939" s="45"/>
      <c r="CH939" s="30"/>
    </row>
    <row r="940" spans="1:86" ht="12.75">
      <c r="A940" s="21"/>
      <c r="B940" s="21"/>
      <c r="C940" s="21"/>
      <c r="J940" s="34"/>
      <c r="CD940" s="45"/>
      <c r="CE940" s="45"/>
      <c r="CF940" s="45"/>
      <c r="CG940" s="45"/>
      <c r="CH940" s="30"/>
    </row>
    <row r="941" spans="1:86" ht="12.75">
      <c r="A941" s="21"/>
      <c r="B941" s="21"/>
      <c r="C941" s="21"/>
      <c r="J941" s="34"/>
      <c r="CD941" s="45"/>
      <c r="CE941" s="45"/>
      <c r="CF941" s="45"/>
      <c r="CG941" s="45"/>
      <c r="CH941" s="30"/>
    </row>
    <row r="942" spans="1:86" ht="12.75">
      <c r="A942" s="21"/>
      <c r="B942" s="21"/>
      <c r="C942" s="21"/>
      <c r="J942" s="34"/>
      <c r="CD942" s="45"/>
      <c r="CE942" s="45"/>
      <c r="CF942" s="45"/>
      <c r="CG942" s="45"/>
      <c r="CH942" s="30"/>
    </row>
    <row r="943" spans="1:86" ht="12.75">
      <c r="A943" s="21"/>
      <c r="B943" s="21"/>
      <c r="C943" s="21"/>
      <c r="J943" s="34"/>
      <c r="CD943" s="45"/>
      <c r="CE943" s="45"/>
      <c r="CF943" s="45"/>
      <c r="CG943" s="45"/>
      <c r="CH943" s="30"/>
    </row>
    <row r="944" spans="1:86" ht="12.75">
      <c r="A944" s="21"/>
      <c r="B944" s="21"/>
      <c r="C944" s="21"/>
      <c r="J944" s="34"/>
      <c r="CD944" s="45"/>
      <c r="CE944" s="45"/>
      <c r="CF944" s="45"/>
      <c r="CG944" s="45"/>
      <c r="CH944" s="30"/>
    </row>
    <row r="945" spans="1:86" ht="12.75">
      <c r="A945" s="21"/>
      <c r="B945" s="21"/>
      <c r="C945" s="21"/>
      <c r="J945" s="34"/>
      <c r="CD945" s="45"/>
      <c r="CE945" s="45"/>
      <c r="CF945" s="45"/>
      <c r="CG945" s="45"/>
      <c r="CH945" s="30"/>
    </row>
    <row r="946" spans="1:86" ht="12.75">
      <c r="A946" s="21"/>
      <c r="B946" s="21"/>
      <c r="C946" s="21"/>
      <c r="J946" s="34"/>
      <c r="CD946" s="45"/>
      <c r="CE946" s="45"/>
      <c r="CF946" s="45"/>
      <c r="CG946" s="45"/>
      <c r="CH946" s="30"/>
    </row>
    <row r="947" spans="1:86" ht="12.75">
      <c r="A947" s="21"/>
      <c r="B947" s="21"/>
      <c r="C947" s="21"/>
      <c r="J947" s="34"/>
      <c r="CD947" s="45"/>
      <c r="CE947" s="45"/>
      <c r="CF947" s="45"/>
      <c r="CG947" s="45"/>
      <c r="CH947" s="30"/>
    </row>
    <row r="948" spans="1:86" ht="12.75">
      <c r="A948" s="21"/>
      <c r="B948" s="21"/>
      <c r="C948" s="21"/>
      <c r="J948" s="34"/>
      <c r="CD948" s="45"/>
      <c r="CE948" s="45"/>
      <c r="CF948" s="45"/>
      <c r="CG948" s="45"/>
      <c r="CH948" s="30"/>
    </row>
    <row r="949" spans="1:86" ht="12.75">
      <c r="A949" s="21"/>
      <c r="B949" s="21"/>
      <c r="C949" s="21"/>
      <c r="J949" s="34"/>
      <c r="CD949" s="45"/>
      <c r="CE949" s="45"/>
      <c r="CF949" s="45"/>
      <c r="CG949" s="45"/>
      <c r="CH949" s="30"/>
    </row>
    <row r="950" spans="1:86" ht="12.75">
      <c r="A950" s="21"/>
      <c r="B950" s="21"/>
      <c r="C950" s="21"/>
      <c r="J950" s="34"/>
      <c r="CD950" s="45"/>
      <c r="CE950" s="45"/>
      <c r="CF950" s="45"/>
      <c r="CG950" s="45"/>
      <c r="CH950" s="30"/>
    </row>
    <row r="951" spans="1:86" ht="12.75">
      <c r="A951" s="21"/>
      <c r="B951" s="21"/>
      <c r="C951" s="21"/>
      <c r="J951" s="34"/>
      <c r="CD951" s="45"/>
      <c r="CE951" s="45"/>
      <c r="CF951" s="45"/>
      <c r="CG951" s="45"/>
      <c r="CH951" s="30"/>
    </row>
    <row r="952" spans="1:86" ht="12.75">
      <c r="A952" s="21"/>
      <c r="B952" s="21"/>
      <c r="C952" s="21"/>
      <c r="J952" s="34"/>
      <c r="CD952" s="45"/>
      <c r="CE952" s="45"/>
      <c r="CF952" s="45"/>
      <c r="CG952" s="45"/>
      <c r="CH952" s="30"/>
    </row>
    <row r="953" spans="1:86" ht="12.75">
      <c r="A953" s="21"/>
      <c r="B953" s="21"/>
      <c r="C953" s="21"/>
      <c r="J953" s="34"/>
      <c r="CD953" s="45"/>
      <c r="CE953" s="45"/>
      <c r="CF953" s="45"/>
      <c r="CG953" s="45"/>
      <c r="CH953" s="30"/>
    </row>
    <row r="954" spans="1:86" ht="12.75">
      <c r="A954" s="21"/>
      <c r="B954" s="21"/>
      <c r="C954" s="21"/>
      <c r="J954" s="34"/>
      <c r="CD954" s="45"/>
      <c r="CE954" s="45"/>
      <c r="CF954" s="45"/>
      <c r="CG954" s="45"/>
      <c r="CH954" s="30"/>
    </row>
    <row r="955" spans="1:86" ht="12.75">
      <c r="A955" s="21"/>
      <c r="B955" s="21"/>
      <c r="C955" s="21"/>
      <c r="J955" s="34"/>
      <c r="CD955" s="45"/>
      <c r="CE955" s="45"/>
      <c r="CF955" s="45"/>
      <c r="CG955" s="45"/>
      <c r="CH955" s="30"/>
    </row>
    <row r="956" spans="1:86" ht="12.75">
      <c r="A956" s="21"/>
      <c r="B956" s="21"/>
      <c r="C956" s="21"/>
      <c r="J956" s="34"/>
      <c r="CD956" s="45"/>
      <c r="CE956" s="45"/>
      <c r="CF956" s="45"/>
      <c r="CG956" s="45"/>
      <c r="CH956" s="30"/>
    </row>
    <row r="957" spans="1:86" ht="12.75">
      <c r="A957" s="21"/>
      <c r="B957" s="21"/>
      <c r="C957" s="21"/>
      <c r="J957" s="34"/>
      <c r="CD957" s="45"/>
      <c r="CE957" s="45"/>
      <c r="CF957" s="45"/>
      <c r="CG957" s="45"/>
      <c r="CH957" s="30"/>
    </row>
    <row r="958" spans="1:86" ht="12.75">
      <c r="A958" s="21"/>
      <c r="B958" s="21"/>
      <c r="C958" s="21"/>
      <c r="J958" s="34"/>
      <c r="CD958" s="45"/>
      <c r="CE958" s="45"/>
      <c r="CF958" s="45"/>
      <c r="CG958" s="45"/>
      <c r="CH958" s="30"/>
    </row>
    <row r="959" spans="1:86" ht="12.75">
      <c r="A959" s="21"/>
      <c r="B959" s="21"/>
      <c r="C959" s="21"/>
      <c r="J959" s="34"/>
      <c r="CD959" s="45"/>
      <c r="CE959" s="45"/>
      <c r="CF959" s="45"/>
      <c r="CG959" s="45"/>
      <c r="CH959" s="30"/>
    </row>
    <row r="960" spans="1:86" ht="12.75">
      <c r="A960" s="21"/>
      <c r="B960" s="21"/>
      <c r="C960" s="21"/>
      <c r="J960" s="34"/>
      <c r="CD960" s="45"/>
      <c r="CE960" s="45"/>
      <c r="CF960" s="45"/>
      <c r="CG960" s="45"/>
      <c r="CH960" s="30"/>
    </row>
    <row r="961" spans="1:86" ht="12.75">
      <c r="A961" s="21"/>
      <c r="B961" s="21"/>
      <c r="C961" s="21"/>
      <c r="J961" s="34"/>
      <c r="CD961" s="45"/>
      <c r="CE961" s="45"/>
      <c r="CF961" s="45"/>
      <c r="CG961" s="45"/>
      <c r="CH961" s="30"/>
    </row>
    <row r="962" spans="1:86" ht="12.75">
      <c r="A962" s="21"/>
      <c r="B962" s="21"/>
      <c r="C962" s="21"/>
      <c r="J962" s="34"/>
      <c r="CD962" s="45"/>
      <c r="CE962" s="45"/>
      <c r="CF962" s="45"/>
      <c r="CG962" s="45"/>
      <c r="CH962" s="30"/>
    </row>
    <row r="963" spans="1:86" ht="12.75">
      <c r="A963" s="21"/>
      <c r="B963" s="21"/>
      <c r="C963" s="21"/>
      <c r="J963" s="34"/>
      <c r="CD963" s="45"/>
      <c r="CE963" s="45"/>
      <c r="CF963" s="45"/>
      <c r="CG963" s="45"/>
      <c r="CH963" s="30"/>
    </row>
    <row r="964" spans="1:86" ht="12.75">
      <c r="A964" s="21"/>
      <c r="B964" s="21"/>
      <c r="C964" s="21"/>
      <c r="J964" s="34"/>
      <c r="CD964" s="45"/>
      <c r="CE964" s="45"/>
      <c r="CF964" s="45"/>
      <c r="CG964" s="45"/>
      <c r="CH964" s="30"/>
    </row>
    <row r="965" spans="1:86" ht="12.75">
      <c r="A965" s="21"/>
      <c r="B965" s="21"/>
      <c r="C965" s="21"/>
      <c r="J965" s="34"/>
      <c r="CD965" s="45"/>
      <c r="CE965" s="45"/>
      <c r="CF965" s="45"/>
      <c r="CG965" s="45"/>
      <c r="CH965" s="30"/>
    </row>
    <row r="966" spans="1:86" ht="12.75">
      <c r="A966" s="21"/>
      <c r="B966" s="21"/>
      <c r="C966" s="21"/>
      <c r="J966" s="34"/>
      <c r="CD966" s="45"/>
      <c r="CE966" s="45"/>
      <c r="CF966" s="45"/>
      <c r="CG966" s="45"/>
      <c r="CH966" s="30"/>
    </row>
    <row r="967" spans="1:86" ht="12.75">
      <c r="A967" s="21"/>
      <c r="B967" s="21"/>
      <c r="C967" s="21"/>
      <c r="J967" s="34"/>
      <c r="CD967" s="45"/>
      <c r="CE967" s="45"/>
      <c r="CF967" s="45"/>
      <c r="CG967" s="45"/>
      <c r="CH967" s="30"/>
    </row>
    <row r="968" spans="1:86" ht="12.75">
      <c r="A968" s="21"/>
      <c r="B968" s="21"/>
      <c r="C968" s="21"/>
      <c r="J968" s="34"/>
      <c r="CD968" s="45"/>
      <c r="CE968" s="45"/>
      <c r="CF968" s="45"/>
      <c r="CG968" s="45"/>
      <c r="CH968" s="30"/>
    </row>
    <row r="969" spans="1:86" ht="12.75">
      <c r="A969" s="21"/>
      <c r="B969" s="21"/>
      <c r="C969" s="21"/>
      <c r="J969" s="34"/>
      <c r="CD969" s="45"/>
      <c r="CE969" s="45"/>
      <c r="CF969" s="45"/>
      <c r="CG969" s="45"/>
      <c r="CH969" s="30"/>
    </row>
    <row r="970" spans="1:86" ht="12.75">
      <c r="A970" s="21"/>
      <c r="B970" s="21"/>
      <c r="C970" s="21"/>
      <c r="J970" s="34"/>
      <c r="CD970" s="45"/>
      <c r="CE970" s="45"/>
      <c r="CF970" s="45"/>
      <c r="CG970" s="45"/>
      <c r="CH970" s="30"/>
    </row>
    <row r="971" spans="1:86" ht="12.75">
      <c r="A971" s="21"/>
      <c r="B971" s="21"/>
      <c r="C971" s="21"/>
      <c r="J971" s="34"/>
      <c r="CD971" s="45"/>
      <c r="CE971" s="45"/>
      <c r="CF971" s="45"/>
      <c r="CG971" s="45"/>
      <c r="CH971" s="30"/>
    </row>
    <row r="972" spans="1:86" ht="12.75">
      <c r="A972" s="21"/>
      <c r="B972" s="21"/>
      <c r="C972" s="21"/>
      <c r="J972" s="34"/>
      <c r="CD972" s="45"/>
      <c r="CE972" s="45"/>
      <c r="CF972" s="45"/>
      <c r="CG972" s="45"/>
      <c r="CH972" s="30"/>
    </row>
    <row r="973" spans="1:86" ht="12.75">
      <c r="A973" s="21"/>
      <c r="B973" s="21"/>
      <c r="C973" s="21"/>
      <c r="J973" s="34"/>
      <c r="CD973" s="45"/>
      <c r="CE973" s="45"/>
      <c r="CF973" s="45"/>
      <c r="CG973" s="45"/>
      <c r="CH973" s="30"/>
    </row>
    <row r="974" spans="1:86" ht="12.75">
      <c r="A974" s="21"/>
      <c r="B974" s="21"/>
      <c r="C974" s="21"/>
      <c r="J974" s="34"/>
      <c r="CD974" s="45"/>
      <c r="CE974" s="45"/>
      <c r="CF974" s="45"/>
      <c r="CG974" s="45"/>
      <c r="CH974" s="30"/>
    </row>
    <row r="975" spans="1:86" ht="12.75">
      <c r="A975" s="21"/>
      <c r="B975" s="21"/>
      <c r="C975" s="21"/>
      <c r="J975" s="34"/>
      <c r="CD975" s="45"/>
      <c r="CE975" s="45"/>
      <c r="CF975" s="45"/>
      <c r="CG975" s="45"/>
      <c r="CH975" s="30"/>
    </row>
    <row r="976" spans="1:86" ht="12.75">
      <c r="A976" s="21"/>
      <c r="B976" s="21"/>
      <c r="C976" s="21"/>
      <c r="J976" s="34"/>
      <c r="CD976" s="45"/>
      <c r="CE976" s="45"/>
      <c r="CF976" s="45"/>
      <c r="CG976" s="45"/>
      <c r="CH976" s="30"/>
    </row>
    <row r="977" spans="1:86" ht="12.75">
      <c r="A977" s="21"/>
      <c r="B977" s="21"/>
      <c r="C977" s="21"/>
      <c r="J977" s="34"/>
      <c r="CD977" s="45"/>
      <c r="CE977" s="45"/>
      <c r="CF977" s="45"/>
      <c r="CG977" s="45"/>
      <c r="CH977" s="30"/>
    </row>
    <row r="978" spans="1:86" ht="12.75">
      <c r="A978" s="21"/>
      <c r="B978" s="21"/>
      <c r="C978" s="21"/>
      <c r="J978" s="34"/>
      <c r="CD978" s="45"/>
      <c r="CE978" s="45"/>
      <c r="CF978" s="45"/>
      <c r="CG978" s="45"/>
      <c r="CH978" s="30"/>
    </row>
    <row r="979" spans="1:86" ht="12.75">
      <c r="A979" s="21"/>
      <c r="B979" s="21"/>
      <c r="C979" s="21"/>
      <c r="J979" s="34"/>
      <c r="CD979" s="45"/>
      <c r="CE979" s="45"/>
      <c r="CF979" s="45"/>
      <c r="CG979" s="45"/>
      <c r="CH979" s="30"/>
    </row>
    <row r="980" spans="1:86" ht="12.75">
      <c r="A980" s="21"/>
      <c r="B980" s="21"/>
      <c r="C980" s="21"/>
      <c r="J980" s="34"/>
      <c r="CD980" s="45"/>
      <c r="CE980" s="45"/>
      <c r="CF980" s="45"/>
      <c r="CG980" s="45"/>
      <c r="CH980" s="30"/>
    </row>
    <row r="981" spans="1:86" ht="12.75">
      <c r="A981" s="21"/>
      <c r="B981" s="21"/>
      <c r="C981" s="21"/>
      <c r="J981" s="34"/>
      <c r="CD981" s="45"/>
      <c r="CE981" s="45"/>
      <c r="CF981" s="45"/>
      <c r="CG981" s="45"/>
      <c r="CH981" s="30"/>
    </row>
    <row r="982" spans="1:86" ht="12.75">
      <c r="A982" s="21"/>
      <c r="B982" s="21"/>
      <c r="C982" s="21"/>
      <c r="J982" s="34"/>
      <c r="CD982" s="45"/>
      <c r="CE982" s="45"/>
      <c r="CF982" s="45"/>
      <c r="CG982" s="45"/>
      <c r="CH982" s="30"/>
    </row>
    <row r="983" spans="1:86" ht="12.75">
      <c r="A983" s="21"/>
      <c r="B983" s="21"/>
      <c r="C983" s="21"/>
      <c r="J983" s="34"/>
      <c r="CD983" s="45"/>
      <c r="CE983" s="45"/>
      <c r="CF983" s="45"/>
      <c r="CG983" s="45"/>
      <c r="CH983" s="30"/>
    </row>
    <row r="984" spans="1:86" ht="12.75">
      <c r="A984" s="21"/>
      <c r="B984" s="21"/>
      <c r="C984" s="21"/>
      <c r="J984" s="34"/>
      <c r="CD984" s="45"/>
      <c r="CE984" s="45"/>
      <c r="CF984" s="45"/>
      <c r="CG984" s="45"/>
      <c r="CH984" s="30"/>
    </row>
    <row r="985" spans="1:86" ht="12.75">
      <c r="A985" s="21"/>
      <c r="B985" s="21"/>
      <c r="C985" s="21"/>
      <c r="J985" s="34"/>
      <c r="CD985" s="45"/>
      <c r="CE985" s="45"/>
      <c r="CF985" s="45"/>
      <c r="CG985" s="45"/>
      <c r="CH985" s="30"/>
    </row>
    <row r="986" spans="1:86" ht="12.75">
      <c r="A986" s="21"/>
      <c r="B986" s="21"/>
      <c r="C986" s="21"/>
      <c r="J986" s="34"/>
      <c r="CD986" s="45"/>
      <c r="CE986" s="45"/>
      <c r="CF986" s="45"/>
      <c r="CG986" s="45"/>
      <c r="CH986" s="30"/>
    </row>
    <row r="987" spans="1:86" ht="12.75">
      <c r="A987" s="21"/>
      <c r="B987" s="21"/>
      <c r="C987" s="21"/>
      <c r="J987" s="34"/>
      <c r="CD987" s="45"/>
      <c r="CE987" s="45"/>
      <c r="CF987" s="45"/>
      <c r="CG987" s="45"/>
      <c r="CH987" s="30"/>
    </row>
    <row r="988" spans="1:86" ht="12.75">
      <c r="A988" s="21"/>
      <c r="B988" s="21"/>
      <c r="C988" s="21"/>
      <c r="J988" s="34"/>
      <c r="CD988" s="45"/>
      <c r="CE988" s="45"/>
      <c r="CF988" s="45"/>
      <c r="CG988" s="45"/>
      <c r="CH988" s="30"/>
    </row>
    <row r="989" spans="1:86" ht="12.75">
      <c r="A989" s="21"/>
      <c r="B989" s="21"/>
      <c r="C989" s="21"/>
      <c r="J989" s="34"/>
      <c r="CD989" s="45"/>
      <c r="CE989" s="45"/>
      <c r="CF989" s="45"/>
      <c r="CG989" s="45"/>
      <c r="CH989" s="30"/>
    </row>
    <row r="990" spans="1:86" ht="12.75">
      <c r="A990" s="21"/>
      <c r="B990" s="21"/>
      <c r="C990" s="21"/>
      <c r="J990" s="34"/>
      <c r="CD990" s="45"/>
      <c r="CE990" s="45"/>
      <c r="CF990" s="45"/>
      <c r="CG990" s="45"/>
      <c r="CH990" s="30"/>
    </row>
    <row r="991" spans="1:86" ht="12.75">
      <c r="A991" s="21"/>
      <c r="B991" s="21"/>
      <c r="C991" s="21"/>
      <c r="J991" s="34"/>
      <c r="CD991" s="45"/>
      <c r="CE991" s="45"/>
      <c r="CF991" s="45"/>
      <c r="CG991" s="45"/>
      <c r="CH991" s="30"/>
    </row>
    <row r="992" spans="1:86" ht="12.75">
      <c r="A992" s="21"/>
      <c r="B992" s="21"/>
      <c r="C992" s="21"/>
      <c r="J992" s="34"/>
      <c r="CD992" s="45"/>
      <c r="CE992" s="45"/>
      <c r="CF992" s="45"/>
      <c r="CG992" s="45"/>
      <c r="CH992" s="30"/>
    </row>
    <row r="993" spans="1:86" ht="12.75">
      <c r="A993" s="21"/>
      <c r="B993" s="21"/>
      <c r="C993" s="21"/>
      <c r="J993" s="34"/>
      <c r="CD993" s="45"/>
      <c r="CE993" s="45"/>
      <c r="CF993" s="45"/>
      <c r="CG993" s="45"/>
      <c r="CH993" s="30"/>
    </row>
    <row r="994" spans="1:86" ht="12.75">
      <c r="A994" s="21"/>
      <c r="B994" s="21"/>
      <c r="C994" s="21"/>
      <c r="J994" s="34"/>
      <c r="CD994" s="45"/>
      <c r="CE994" s="45"/>
      <c r="CF994" s="45"/>
      <c r="CG994" s="45"/>
      <c r="CH994" s="30"/>
    </row>
    <row r="995" spans="1:86" ht="12.75">
      <c r="A995" s="21"/>
      <c r="B995" s="21"/>
      <c r="C995" s="21"/>
      <c r="J995" s="34"/>
      <c r="CD995" s="45"/>
      <c r="CE995" s="45"/>
      <c r="CF995" s="45"/>
      <c r="CG995" s="45"/>
      <c r="CH995" s="30"/>
    </row>
    <row r="996" spans="1:86" ht="12.75">
      <c r="A996" s="21"/>
      <c r="B996" s="21"/>
      <c r="C996" s="21"/>
      <c r="J996" s="34"/>
      <c r="CD996" s="45"/>
      <c r="CE996" s="45"/>
      <c r="CF996" s="45"/>
      <c r="CG996" s="45"/>
      <c r="CH996" s="30"/>
    </row>
    <row r="997" spans="1:86" ht="12.75">
      <c r="A997" s="21"/>
      <c r="B997" s="21"/>
      <c r="C997" s="21"/>
      <c r="J997" s="34"/>
      <c r="CD997" s="45"/>
      <c r="CE997" s="45"/>
      <c r="CF997" s="45"/>
      <c r="CG997" s="45"/>
      <c r="CH997" s="30"/>
    </row>
    <row r="998" spans="1:86" ht="12.75">
      <c r="A998" s="21"/>
      <c r="B998" s="21"/>
      <c r="C998" s="21"/>
      <c r="J998" s="34"/>
      <c r="CD998" s="45"/>
      <c r="CE998" s="45"/>
      <c r="CF998" s="45"/>
      <c r="CG998" s="45"/>
      <c r="CH998" s="30"/>
    </row>
    <row r="999" spans="1:86" ht="12.75">
      <c r="A999" s="21"/>
      <c r="B999" s="21"/>
      <c r="C999" s="21"/>
      <c r="J999" s="34"/>
      <c r="CD999" s="45"/>
      <c r="CE999" s="45"/>
      <c r="CF999" s="45"/>
      <c r="CG999" s="45"/>
      <c r="CH999" s="30"/>
    </row>
    <row r="1000" spans="1:86" ht="12.75">
      <c r="A1000" s="21"/>
      <c r="B1000" s="21"/>
      <c r="C1000" s="21"/>
      <c r="J1000" s="34"/>
      <c r="CD1000" s="45"/>
      <c r="CE1000" s="45"/>
      <c r="CF1000" s="45"/>
      <c r="CG1000" s="45"/>
      <c r="CH1000" s="30"/>
    </row>
    <row r="1001" spans="1:86" ht="12.75">
      <c r="A1001" s="21"/>
      <c r="B1001" s="21"/>
      <c r="C1001" s="21"/>
      <c r="J1001" s="34"/>
      <c r="CD1001" s="45"/>
      <c r="CE1001" s="45"/>
      <c r="CF1001" s="45"/>
      <c r="CG1001" s="45"/>
      <c r="CH1001" s="30"/>
    </row>
    <row r="1002" spans="1:86" ht="12.75">
      <c r="A1002" s="21"/>
      <c r="B1002" s="21"/>
      <c r="C1002" s="21"/>
      <c r="J1002" s="34"/>
      <c r="CD1002" s="45"/>
      <c r="CE1002" s="45"/>
      <c r="CF1002" s="45"/>
      <c r="CG1002" s="45"/>
      <c r="CH1002" s="30"/>
    </row>
    <row r="1003" spans="1:86" ht="12.75">
      <c r="A1003" s="21"/>
      <c r="B1003" s="21"/>
      <c r="C1003" s="21"/>
      <c r="J1003" s="34"/>
      <c r="CD1003" s="45"/>
      <c r="CE1003" s="45"/>
      <c r="CF1003" s="45"/>
      <c r="CG1003" s="45"/>
      <c r="CH1003" s="30"/>
    </row>
    <row r="1004" spans="1:86" ht="12.75">
      <c r="A1004" s="21"/>
      <c r="B1004" s="21"/>
      <c r="C1004" s="21"/>
      <c r="J1004" s="34"/>
      <c r="CD1004" s="45"/>
      <c r="CE1004" s="45"/>
      <c r="CF1004" s="45"/>
      <c r="CG1004" s="45"/>
      <c r="CH1004" s="30"/>
    </row>
    <row r="1005" spans="1:86" ht="12.75">
      <c r="A1005" s="21"/>
      <c r="B1005" s="21"/>
      <c r="C1005" s="21"/>
      <c r="J1005" s="34"/>
      <c r="CD1005" s="45"/>
      <c r="CE1005" s="45"/>
      <c r="CF1005" s="45"/>
      <c r="CG1005" s="45"/>
      <c r="CH1005" s="30"/>
    </row>
    <row r="1006" spans="1:86" ht="12.75">
      <c r="A1006" s="21"/>
      <c r="B1006" s="21"/>
      <c r="C1006" s="21"/>
      <c r="J1006" s="34"/>
      <c r="CD1006" s="45"/>
      <c r="CE1006" s="45"/>
      <c r="CF1006" s="45"/>
      <c r="CG1006" s="45"/>
      <c r="CH1006" s="30"/>
    </row>
    <row r="1007" spans="1:86" ht="12.75">
      <c r="A1007" s="21"/>
      <c r="B1007" s="21"/>
      <c r="C1007" s="21"/>
      <c r="J1007" s="34"/>
      <c r="CD1007" s="45"/>
      <c r="CE1007" s="45"/>
      <c r="CF1007" s="45"/>
      <c r="CG1007" s="45"/>
      <c r="CH1007" s="30"/>
    </row>
    <row r="1008" spans="1:86" ht="12.75">
      <c r="A1008" s="21"/>
      <c r="B1008" s="21"/>
      <c r="C1008" s="21"/>
      <c r="J1008" s="34"/>
      <c r="CD1008" s="45"/>
      <c r="CE1008" s="45"/>
      <c r="CF1008" s="45"/>
      <c r="CG1008" s="45"/>
      <c r="CH1008" s="30"/>
    </row>
    <row r="1009" spans="1:86" ht="12.75">
      <c r="A1009" s="21"/>
      <c r="B1009" s="21"/>
      <c r="C1009" s="21"/>
      <c r="J1009" s="34"/>
      <c r="CD1009" s="45"/>
      <c r="CE1009" s="45"/>
      <c r="CF1009" s="45"/>
      <c r="CG1009" s="45"/>
      <c r="CH1009" s="30"/>
    </row>
    <row r="1010" spans="1:86" ht="12.75">
      <c r="A1010" s="21"/>
      <c r="B1010" s="21"/>
      <c r="C1010" s="21"/>
      <c r="J1010" s="34"/>
      <c r="CD1010" s="45"/>
      <c r="CE1010" s="45"/>
      <c r="CF1010" s="45"/>
      <c r="CG1010" s="45"/>
      <c r="CH1010" s="30"/>
    </row>
    <row r="1011" spans="1:86" ht="12.75">
      <c r="A1011" s="21"/>
      <c r="B1011" s="21"/>
      <c r="C1011" s="21"/>
      <c r="J1011" s="34"/>
      <c r="CD1011" s="45"/>
      <c r="CE1011" s="45"/>
      <c r="CF1011" s="45"/>
      <c r="CG1011" s="45"/>
      <c r="CH1011" s="30"/>
    </row>
    <row r="1012" spans="1:86" ht="12.75">
      <c r="A1012" s="21"/>
      <c r="B1012" s="21"/>
      <c r="C1012" s="21"/>
      <c r="J1012" s="34"/>
      <c r="CD1012" s="45"/>
      <c r="CE1012" s="45"/>
      <c r="CF1012" s="45"/>
      <c r="CG1012" s="45"/>
      <c r="CH1012" s="30"/>
    </row>
    <row r="1013" spans="1:86" ht="12.75">
      <c r="A1013" s="21"/>
      <c r="B1013" s="21"/>
      <c r="C1013" s="21"/>
      <c r="J1013" s="34"/>
      <c r="CD1013" s="45"/>
      <c r="CE1013" s="45"/>
      <c r="CF1013" s="45"/>
      <c r="CG1013" s="45"/>
      <c r="CH1013" s="30"/>
    </row>
    <row r="1014" spans="1:86" ht="12.75">
      <c r="A1014" s="21"/>
      <c r="B1014" s="21"/>
      <c r="C1014" s="21"/>
      <c r="J1014" s="34"/>
      <c r="CD1014" s="45"/>
      <c r="CE1014" s="45"/>
      <c r="CF1014" s="45"/>
      <c r="CG1014" s="45"/>
      <c r="CH1014" s="30"/>
    </row>
    <row r="1015" spans="1:86" ht="12.75">
      <c r="A1015" s="21"/>
      <c r="B1015" s="21"/>
      <c r="C1015" s="21"/>
      <c r="J1015" s="34"/>
      <c r="CD1015" s="45"/>
      <c r="CE1015" s="45"/>
      <c r="CF1015" s="45"/>
      <c r="CG1015" s="45"/>
      <c r="CH1015" s="30"/>
    </row>
    <row r="1016" spans="1:86" ht="12.75">
      <c r="A1016" s="21"/>
      <c r="B1016" s="21"/>
      <c r="C1016" s="21"/>
      <c r="J1016" s="34"/>
      <c r="CD1016" s="45"/>
      <c r="CE1016" s="45"/>
      <c r="CF1016" s="45"/>
      <c r="CG1016" s="45"/>
      <c r="CH1016" s="30"/>
    </row>
    <row r="1017" spans="1:86" ht="12.75">
      <c r="A1017" s="21"/>
      <c r="B1017" s="21"/>
      <c r="C1017" s="21"/>
      <c r="J1017" s="34"/>
      <c r="CD1017" s="45"/>
      <c r="CE1017" s="45"/>
      <c r="CF1017" s="45"/>
      <c r="CG1017" s="45"/>
      <c r="CH1017" s="30"/>
    </row>
    <row r="1018" spans="1:86" ht="12.75">
      <c r="A1018" s="21"/>
      <c r="B1018" s="21"/>
      <c r="C1018" s="21"/>
      <c r="J1018" s="34"/>
      <c r="CD1018" s="45"/>
      <c r="CE1018" s="45"/>
      <c r="CF1018" s="45"/>
      <c r="CG1018" s="45"/>
      <c r="CH1018" s="30"/>
    </row>
    <row r="1019" spans="1:86" ht="12.75">
      <c r="A1019" s="21"/>
      <c r="B1019" s="21"/>
      <c r="C1019" s="21"/>
      <c r="J1019" s="34"/>
      <c r="CD1019" s="45"/>
      <c r="CE1019" s="45"/>
      <c r="CF1019" s="45"/>
      <c r="CG1019" s="45"/>
      <c r="CH1019" s="30"/>
    </row>
    <row r="1020" spans="1:86" ht="12.75">
      <c r="A1020" s="21"/>
      <c r="B1020" s="21"/>
      <c r="C1020" s="21"/>
      <c r="J1020" s="34"/>
      <c r="CD1020" s="45"/>
      <c r="CE1020" s="45"/>
      <c r="CF1020" s="45"/>
      <c r="CG1020" s="45"/>
      <c r="CH1020" s="30"/>
    </row>
    <row r="1021" spans="1:86" ht="12.75">
      <c r="A1021" s="21"/>
      <c r="B1021" s="21"/>
      <c r="C1021" s="21"/>
      <c r="J1021" s="34"/>
      <c r="CD1021" s="45"/>
      <c r="CE1021" s="45"/>
      <c r="CF1021" s="45"/>
      <c r="CG1021" s="45"/>
      <c r="CH1021" s="30"/>
    </row>
    <row r="1022" spans="1:86" ht="12.75">
      <c r="A1022" s="21"/>
      <c r="B1022" s="21"/>
      <c r="C1022" s="21"/>
      <c r="J1022" s="34"/>
      <c r="CD1022" s="45"/>
      <c r="CE1022" s="45"/>
      <c r="CF1022" s="45"/>
      <c r="CG1022" s="45"/>
      <c r="CH1022" s="30"/>
    </row>
    <row r="1023" spans="1:86" ht="12.75">
      <c r="A1023" s="21"/>
      <c r="B1023" s="21"/>
      <c r="C1023" s="21"/>
      <c r="J1023" s="34"/>
      <c r="CD1023" s="45"/>
      <c r="CE1023" s="45"/>
      <c r="CF1023" s="45"/>
      <c r="CG1023" s="45"/>
      <c r="CH1023" s="30"/>
    </row>
    <row r="1024" spans="1:86" ht="12.75">
      <c r="A1024" s="21"/>
      <c r="B1024" s="21"/>
      <c r="C1024" s="21"/>
      <c r="J1024" s="34"/>
      <c r="CD1024" s="45"/>
      <c r="CE1024" s="45"/>
      <c r="CF1024" s="45"/>
      <c r="CG1024" s="45"/>
      <c r="CH1024" s="30"/>
    </row>
    <row r="1025" spans="1:86" ht="12.75">
      <c r="A1025" s="21"/>
      <c r="B1025" s="21"/>
      <c r="C1025" s="21"/>
      <c r="J1025" s="34"/>
      <c r="CD1025" s="45"/>
      <c r="CE1025" s="45"/>
      <c r="CF1025" s="45"/>
      <c r="CG1025" s="45"/>
      <c r="CH1025" s="30"/>
    </row>
    <row r="1026" spans="1:86" ht="12.75">
      <c r="A1026" s="21"/>
      <c r="B1026" s="21"/>
      <c r="C1026" s="21"/>
      <c r="J1026" s="34"/>
      <c r="CD1026" s="45"/>
      <c r="CE1026" s="45"/>
      <c r="CF1026" s="45"/>
      <c r="CG1026" s="45"/>
      <c r="CH1026" s="30"/>
    </row>
    <row r="1027" spans="1:86" ht="12.75">
      <c r="A1027" s="21"/>
      <c r="B1027" s="21"/>
      <c r="C1027" s="21"/>
      <c r="J1027" s="34"/>
      <c r="CD1027" s="45"/>
      <c r="CE1027" s="45"/>
      <c r="CF1027" s="45"/>
      <c r="CG1027" s="45"/>
      <c r="CH1027" s="30"/>
    </row>
    <row r="1028" spans="1:86" ht="12.75">
      <c r="A1028" s="21"/>
      <c r="B1028" s="21"/>
      <c r="C1028" s="21"/>
      <c r="J1028" s="34"/>
      <c r="CD1028" s="45"/>
      <c r="CE1028" s="45"/>
      <c r="CF1028" s="45"/>
      <c r="CG1028" s="45"/>
      <c r="CH1028" s="30"/>
    </row>
    <row r="1029" spans="1:86" ht="12.75">
      <c r="A1029" s="21"/>
      <c r="B1029" s="21"/>
      <c r="C1029" s="21"/>
      <c r="J1029" s="34"/>
      <c r="CD1029" s="45"/>
      <c r="CE1029" s="45"/>
      <c r="CF1029" s="45"/>
      <c r="CG1029" s="45"/>
      <c r="CH1029" s="30"/>
    </row>
    <row r="1030" spans="1:86" ht="12.75">
      <c r="A1030" s="21"/>
      <c r="B1030" s="21"/>
      <c r="C1030" s="21"/>
      <c r="J1030" s="34"/>
      <c r="CD1030" s="45"/>
      <c r="CE1030" s="45"/>
      <c r="CF1030" s="45"/>
      <c r="CG1030" s="45"/>
      <c r="CH1030" s="30"/>
    </row>
    <row r="1031" spans="1:86" ht="12.75">
      <c r="A1031" s="21"/>
      <c r="B1031" s="21"/>
      <c r="C1031" s="21"/>
      <c r="J1031" s="34"/>
      <c r="CD1031" s="45"/>
      <c r="CE1031" s="45"/>
      <c r="CF1031" s="45"/>
      <c r="CG1031" s="45"/>
      <c r="CH1031" s="30"/>
    </row>
    <row r="1032" spans="1:86" ht="12.75">
      <c r="A1032" s="21"/>
      <c r="B1032" s="21"/>
      <c r="C1032" s="21"/>
      <c r="J1032" s="34"/>
      <c r="CD1032" s="45"/>
      <c r="CE1032" s="45"/>
      <c r="CF1032" s="45"/>
      <c r="CG1032" s="45"/>
      <c r="CH1032" s="30"/>
    </row>
    <row r="1033" spans="1:86" ht="12.75">
      <c r="A1033" s="21"/>
      <c r="B1033" s="21"/>
      <c r="C1033" s="21"/>
      <c r="J1033" s="34"/>
      <c r="CD1033" s="45"/>
      <c r="CE1033" s="45"/>
      <c r="CF1033" s="45"/>
      <c r="CG1033" s="45"/>
      <c r="CH1033" s="30"/>
    </row>
    <row r="1034" spans="1:86" ht="12.75">
      <c r="A1034" s="21"/>
      <c r="B1034" s="21"/>
      <c r="C1034" s="21"/>
      <c r="J1034" s="34"/>
      <c r="CD1034" s="45"/>
      <c r="CE1034" s="45"/>
      <c r="CF1034" s="45"/>
      <c r="CG1034" s="45"/>
      <c r="CH1034" s="30"/>
    </row>
    <row r="1035" spans="1:86" ht="12.75">
      <c r="A1035" s="21"/>
      <c r="B1035" s="21"/>
      <c r="C1035" s="21"/>
      <c r="J1035" s="34"/>
      <c r="CD1035" s="45"/>
      <c r="CE1035" s="45"/>
      <c r="CF1035" s="45"/>
      <c r="CG1035" s="45"/>
      <c r="CH1035" s="30"/>
    </row>
    <row r="1036" spans="1:86" ht="12.75">
      <c r="A1036" s="21"/>
      <c r="B1036" s="21"/>
      <c r="C1036" s="21"/>
      <c r="J1036" s="34"/>
      <c r="CD1036" s="45"/>
      <c r="CE1036" s="45"/>
      <c r="CF1036" s="45"/>
      <c r="CG1036" s="45"/>
      <c r="CH1036" s="30"/>
    </row>
    <row r="1037" spans="1:86" ht="12.75">
      <c r="A1037" s="21"/>
      <c r="B1037" s="21"/>
      <c r="C1037" s="21"/>
      <c r="J1037" s="34"/>
      <c r="CD1037" s="45"/>
      <c r="CE1037" s="45"/>
      <c r="CF1037" s="45"/>
      <c r="CG1037" s="45"/>
      <c r="CH1037" s="30"/>
    </row>
    <row r="1038" spans="1:86" ht="12.75">
      <c r="A1038" s="21"/>
      <c r="B1038" s="21"/>
      <c r="C1038" s="21"/>
      <c r="J1038" s="34"/>
      <c r="CD1038" s="45"/>
      <c r="CE1038" s="45"/>
      <c r="CF1038" s="45"/>
      <c r="CG1038" s="45"/>
      <c r="CH1038" s="30"/>
    </row>
    <row r="1039" spans="1:86" ht="12.75">
      <c r="A1039" s="21"/>
      <c r="B1039" s="21"/>
      <c r="C1039" s="21"/>
      <c r="J1039" s="34"/>
      <c r="CD1039" s="45"/>
      <c r="CE1039" s="45"/>
      <c r="CF1039" s="45"/>
      <c r="CG1039" s="45"/>
      <c r="CH1039" s="30"/>
    </row>
    <row r="1040" spans="1:86" ht="12.75">
      <c r="A1040" s="21"/>
      <c r="B1040" s="21"/>
      <c r="C1040" s="21"/>
      <c r="J1040" s="34"/>
      <c r="CD1040" s="45"/>
      <c r="CE1040" s="45"/>
      <c r="CF1040" s="45"/>
      <c r="CG1040" s="45"/>
      <c r="CH1040" s="30"/>
    </row>
    <row r="1041" spans="1:86" ht="12.75">
      <c r="A1041" s="21"/>
      <c r="B1041" s="21"/>
      <c r="C1041" s="21"/>
      <c r="J1041" s="34"/>
      <c r="CD1041" s="45"/>
      <c r="CE1041" s="45"/>
      <c r="CF1041" s="45"/>
      <c r="CG1041" s="45"/>
      <c r="CH1041" s="30"/>
    </row>
    <row r="1042" spans="1:86" ht="12.75">
      <c r="A1042" s="21"/>
      <c r="B1042" s="21"/>
      <c r="C1042" s="21"/>
      <c r="J1042" s="34"/>
      <c r="CD1042" s="45"/>
      <c r="CE1042" s="45"/>
      <c r="CF1042" s="45"/>
      <c r="CG1042" s="45"/>
      <c r="CH1042" s="30"/>
    </row>
    <row r="1043" spans="1:86" ht="12.75">
      <c r="A1043" s="21"/>
      <c r="B1043" s="21"/>
      <c r="C1043" s="21"/>
      <c r="J1043" s="34"/>
      <c r="CD1043" s="45"/>
      <c r="CE1043" s="45"/>
      <c r="CF1043" s="45"/>
      <c r="CG1043" s="45"/>
      <c r="CH1043" s="30"/>
    </row>
    <row r="1044" spans="1:86" ht="12.75">
      <c r="A1044" s="21"/>
      <c r="B1044" s="21"/>
      <c r="C1044" s="21"/>
      <c r="J1044" s="34"/>
      <c r="CD1044" s="45"/>
      <c r="CE1044" s="45"/>
      <c r="CF1044" s="45"/>
      <c r="CG1044" s="45"/>
      <c r="CH1044" s="30"/>
    </row>
    <row r="1045" spans="1:86" ht="12.75">
      <c r="A1045" s="21"/>
      <c r="B1045" s="21"/>
      <c r="C1045" s="21"/>
      <c r="J1045" s="34"/>
      <c r="CD1045" s="45"/>
      <c r="CE1045" s="45"/>
      <c r="CF1045" s="45"/>
      <c r="CG1045" s="45"/>
      <c r="CH1045" s="30"/>
    </row>
    <row r="1046" spans="1:86" ht="12.75">
      <c r="A1046" s="21"/>
      <c r="B1046" s="21"/>
      <c r="C1046" s="21"/>
      <c r="J1046" s="34"/>
      <c r="CD1046" s="45"/>
      <c r="CE1046" s="45"/>
      <c r="CF1046" s="45"/>
      <c r="CG1046" s="45"/>
      <c r="CH1046" s="30"/>
    </row>
    <row r="1047" spans="1:86" ht="12.75">
      <c r="A1047" s="21"/>
      <c r="B1047" s="21"/>
      <c r="C1047" s="21"/>
      <c r="J1047" s="34"/>
      <c r="CD1047" s="45"/>
      <c r="CE1047" s="45"/>
      <c r="CF1047" s="45"/>
      <c r="CG1047" s="45"/>
      <c r="CH1047" s="30"/>
    </row>
    <row r="1048" spans="1:86" ht="12.75">
      <c r="A1048" s="21"/>
      <c r="B1048" s="21"/>
      <c r="C1048" s="21"/>
      <c r="J1048" s="34"/>
      <c r="CD1048" s="45"/>
      <c r="CE1048" s="45"/>
      <c r="CF1048" s="45"/>
      <c r="CG1048" s="45"/>
      <c r="CH1048" s="30"/>
    </row>
    <row r="1049" spans="1:86" ht="12.75">
      <c r="A1049" s="21"/>
      <c r="B1049" s="21"/>
      <c r="C1049" s="21"/>
      <c r="J1049" s="34"/>
      <c r="CD1049" s="45"/>
      <c r="CE1049" s="45"/>
      <c r="CF1049" s="45"/>
      <c r="CG1049" s="45"/>
      <c r="CH1049" s="30"/>
    </row>
    <row r="1050" spans="1:86" ht="12.75">
      <c r="A1050" s="21"/>
      <c r="B1050" s="21"/>
      <c r="C1050" s="21"/>
      <c r="J1050" s="34"/>
      <c r="CD1050" s="45"/>
      <c r="CE1050" s="45"/>
      <c r="CF1050" s="45"/>
      <c r="CG1050" s="45"/>
      <c r="CH1050" s="30"/>
    </row>
    <row r="1051" spans="1:86" ht="12.75">
      <c r="A1051" s="21"/>
      <c r="B1051" s="21"/>
      <c r="C1051" s="21"/>
      <c r="J1051" s="34"/>
      <c r="CD1051" s="45"/>
      <c r="CE1051" s="45"/>
      <c r="CF1051" s="45"/>
      <c r="CG1051" s="45"/>
      <c r="CH1051" s="30"/>
    </row>
    <row r="1052" spans="1:86" ht="12.75">
      <c r="A1052" s="21"/>
      <c r="B1052" s="21"/>
      <c r="C1052" s="21"/>
      <c r="J1052" s="34"/>
      <c r="CD1052" s="45"/>
      <c r="CE1052" s="45"/>
      <c r="CF1052" s="45"/>
      <c r="CG1052" s="45"/>
      <c r="CH1052" s="30"/>
    </row>
    <row r="1053" spans="1:86" ht="12.75">
      <c r="A1053" s="21"/>
      <c r="B1053" s="21"/>
      <c r="C1053" s="21"/>
      <c r="J1053" s="34"/>
      <c r="CD1053" s="45"/>
      <c r="CE1053" s="45"/>
      <c r="CF1053" s="45"/>
      <c r="CG1053" s="45"/>
      <c r="CH1053" s="30"/>
    </row>
    <row r="1054" spans="1:86" ht="12.75">
      <c r="A1054" s="21"/>
      <c r="B1054" s="21"/>
      <c r="C1054" s="21"/>
      <c r="J1054" s="34"/>
      <c r="CD1054" s="45"/>
      <c r="CE1054" s="45"/>
      <c r="CF1054" s="45"/>
      <c r="CG1054" s="45"/>
      <c r="CH1054" s="30"/>
    </row>
    <row r="1055" spans="1:86" ht="12.75">
      <c r="A1055" s="21"/>
      <c r="B1055" s="21"/>
      <c r="C1055" s="21"/>
      <c r="J1055" s="34"/>
      <c r="CD1055" s="45"/>
      <c r="CE1055" s="45"/>
      <c r="CF1055" s="45"/>
      <c r="CG1055" s="45"/>
      <c r="CH1055" s="30"/>
    </row>
    <row r="1056" spans="1:86" ht="12.75">
      <c r="A1056" s="21"/>
      <c r="B1056" s="21"/>
      <c r="C1056" s="21"/>
      <c r="J1056" s="34"/>
      <c r="CD1056" s="45"/>
      <c r="CE1056" s="45"/>
      <c r="CF1056" s="45"/>
      <c r="CG1056" s="45"/>
      <c r="CH1056" s="30"/>
    </row>
    <row r="1057" spans="1:86" ht="12.75">
      <c r="A1057" s="21"/>
      <c r="B1057" s="21"/>
      <c r="C1057" s="21"/>
      <c r="J1057" s="34"/>
      <c r="CD1057" s="45"/>
      <c r="CE1057" s="45"/>
      <c r="CF1057" s="45"/>
      <c r="CG1057" s="45"/>
      <c r="CH1057" s="30"/>
    </row>
    <row r="1058" spans="1:86" ht="12.75">
      <c r="A1058" s="21"/>
      <c r="B1058" s="21"/>
      <c r="C1058" s="21"/>
      <c r="J1058" s="34"/>
      <c r="CD1058" s="45"/>
      <c r="CE1058" s="45"/>
      <c r="CF1058" s="45"/>
      <c r="CG1058" s="45"/>
      <c r="CH1058" s="30"/>
    </row>
    <row r="1059" spans="1:86" ht="12.75">
      <c r="A1059" s="21"/>
      <c r="B1059" s="21"/>
      <c r="C1059" s="21"/>
      <c r="J1059" s="34"/>
      <c r="CD1059" s="45"/>
      <c r="CE1059" s="45"/>
      <c r="CF1059" s="45"/>
      <c r="CG1059" s="45"/>
      <c r="CH1059" s="30"/>
    </row>
    <row r="1060" spans="1:86" ht="12.75">
      <c r="A1060" s="21"/>
      <c r="B1060" s="21"/>
      <c r="C1060" s="21"/>
      <c r="J1060" s="34"/>
      <c r="CD1060" s="45"/>
      <c r="CE1060" s="45"/>
      <c r="CF1060" s="45"/>
      <c r="CG1060" s="45"/>
      <c r="CH1060" s="30"/>
    </row>
    <row r="1061" spans="1:86" ht="12.75">
      <c r="A1061" s="21"/>
      <c r="B1061" s="21"/>
      <c r="C1061" s="21"/>
      <c r="J1061" s="34"/>
      <c r="CD1061" s="45"/>
      <c r="CE1061" s="45"/>
      <c r="CF1061" s="45"/>
      <c r="CG1061" s="45"/>
      <c r="CH1061" s="30"/>
    </row>
    <row r="1062" spans="1:86" ht="12.75">
      <c r="A1062" s="21"/>
      <c r="B1062" s="21"/>
      <c r="C1062" s="21"/>
      <c r="J1062" s="34"/>
      <c r="CD1062" s="45"/>
      <c r="CE1062" s="45"/>
      <c r="CF1062" s="45"/>
      <c r="CG1062" s="45"/>
      <c r="CH1062" s="30"/>
    </row>
    <row r="1063" spans="1:86" ht="12.75">
      <c r="A1063" s="21"/>
      <c r="B1063" s="21"/>
      <c r="C1063" s="21"/>
      <c r="J1063" s="34"/>
      <c r="CD1063" s="45"/>
      <c r="CE1063" s="45"/>
      <c r="CF1063" s="45"/>
      <c r="CG1063" s="45"/>
      <c r="CH1063" s="30"/>
    </row>
    <row r="1064" spans="1:86" ht="12.75">
      <c r="A1064" s="21"/>
      <c r="B1064" s="21"/>
      <c r="C1064" s="21"/>
      <c r="J1064" s="34"/>
      <c r="CD1064" s="45"/>
      <c r="CE1064" s="45"/>
      <c r="CF1064" s="45"/>
      <c r="CG1064" s="45"/>
      <c r="CH1064" s="30"/>
    </row>
    <row r="1065" spans="1:86" ht="12.75">
      <c r="A1065" s="21"/>
      <c r="B1065" s="21"/>
      <c r="C1065" s="21"/>
      <c r="J1065" s="34"/>
      <c r="CD1065" s="45"/>
      <c r="CE1065" s="45"/>
      <c r="CF1065" s="45"/>
      <c r="CG1065" s="45"/>
      <c r="CH1065" s="30"/>
    </row>
    <row r="1066" spans="1:86" ht="12.75">
      <c r="A1066" s="21"/>
      <c r="B1066" s="21"/>
      <c r="C1066" s="21"/>
      <c r="J1066" s="34"/>
      <c r="CD1066" s="45"/>
      <c r="CE1066" s="45"/>
      <c r="CF1066" s="45"/>
      <c r="CG1066" s="45"/>
      <c r="CH1066" s="30"/>
    </row>
    <row r="1067" spans="1:86" ht="12.75">
      <c r="A1067" s="21"/>
      <c r="B1067" s="21"/>
      <c r="C1067" s="21"/>
      <c r="J1067" s="34"/>
      <c r="CD1067" s="45"/>
      <c r="CE1067" s="45"/>
      <c r="CF1067" s="45"/>
      <c r="CG1067" s="45"/>
      <c r="CH1067" s="30"/>
    </row>
    <row r="1068" spans="1:86" ht="12.75">
      <c r="A1068" s="21"/>
      <c r="B1068" s="21"/>
      <c r="C1068" s="21"/>
      <c r="J1068" s="34"/>
      <c r="CD1068" s="45"/>
      <c r="CE1068" s="45"/>
      <c r="CF1068" s="45"/>
      <c r="CG1068" s="45"/>
      <c r="CH1068" s="30"/>
    </row>
    <row r="1069" spans="1:86" ht="12.75">
      <c r="A1069" s="21"/>
      <c r="B1069" s="21"/>
      <c r="C1069" s="21"/>
      <c r="J1069" s="34"/>
      <c r="CD1069" s="45"/>
      <c r="CE1069" s="45"/>
      <c r="CF1069" s="45"/>
      <c r="CG1069" s="45"/>
      <c r="CH1069" s="30"/>
    </row>
    <row r="1070" spans="1:86" ht="12.75">
      <c r="A1070" s="21"/>
      <c r="B1070" s="21"/>
      <c r="C1070" s="21"/>
      <c r="J1070" s="34"/>
      <c r="CD1070" s="45"/>
      <c r="CE1070" s="45"/>
      <c r="CF1070" s="45"/>
      <c r="CG1070" s="45"/>
      <c r="CH1070" s="30"/>
    </row>
    <row r="1071" spans="1:86" ht="12.75">
      <c r="A1071" s="21"/>
      <c r="B1071" s="21"/>
      <c r="C1071" s="21"/>
      <c r="J1071" s="34"/>
      <c r="CD1071" s="45"/>
      <c r="CE1071" s="45"/>
      <c r="CF1071" s="45"/>
      <c r="CG1071" s="45"/>
      <c r="CH1071" s="30"/>
    </row>
    <row r="1072" spans="1:86" ht="12.75">
      <c r="A1072" s="21"/>
      <c r="B1072" s="21"/>
      <c r="C1072" s="21"/>
      <c r="J1072" s="34"/>
      <c r="CD1072" s="45"/>
      <c r="CE1072" s="45"/>
      <c r="CF1072" s="45"/>
      <c r="CG1072" s="45"/>
      <c r="CH1072" s="30"/>
    </row>
    <row r="1073" spans="1:86" ht="12.75">
      <c r="A1073" s="21"/>
      <c r="B1073" s="21"/>
      <c r="C1073" s="21"/>
      <c r="J1073" s="34"/>
      <c r="CD1073" s="45"/>
      <c r="CE1073" s="45"/>
      <c r="CF1073" s="45"/>
      <c r="CG1073" s="45"/>
      <c r="CH1073" s="30"/>
    </row>
    <row r="1074" spans="1:86" ht="12.75">
      <c r="A1074" s="21"/>
      <c r="B1074" s="21"/>
      <c r="C1074" s="21"/>
      <c r="J1074" s="34"/>
      <c r="CD1074" s="45"/>
      <c r="CE1074" s="45"/>
      <c r="CF1074" s="45"/>
      <c r="CG1074" s="45"/>
      <c r="CH1074" s="30"/>
    </row>
    <row r="1075" spans="1:86" ht="12.75">
      <c r="A1075" s="21"/>
      <c r="B1075" s="21"/>
      <c r="C1075" s="21"/>
      <c r="J1075" s="34"/>
      <c r="CD1075" s="45"/>
      <c r="CE1075" s="45"/>
      <c r="CF1075" s="45"/>
      <c r="CG1075" s="45"/>
      <c r="CH1075" s="30"/>
    </row>
    <row r="1076" spans="1:86" ht="12.75">
      <c r="A1076" s="21"/>
      <c r="B1076" s="21"/>
      <c r="C1076" s="21"/>
      <c r="J1076" s="34"/>
      <c r="CD1076" s="45"/>
      <c r="CE1076" s="45"/>
      <c r="CF1076" s="45"/>
      <c r="CG1076" s="45"/>
      <c r="CH1076" s="30"/>
    </row>
    <row r="1077" spans="1:86" ht="12.75">
      <c r="A1077" s="21"/>
      <c r="B1077" s="21"/>
      <c r="C1077" s="21"/>
      <c r="J1077" s="34"/>
      <c r="CD1077" s="45"/>
      <c r="CE1077" s="45"/>
      <c r="CF1077" s="45"/>
      <c r="CG1077" s="45"/>
      <c r="CH1077" s="30"/>
    </row>
    <row r="1078" spans="1:86" ht="12.75">
      <c r="A1078" s="21"/>
      <c r="B1078" s="21"/>
      <c r="C1078" s="21"/>
      <c r="J1078" s="34"/>
      <c r="CD1078" s="45"/>
      <c r="CE1078" s="45"/>
      <c r="CF1078" s="45"/>
      <c r="CG1078" s="45"/>
      <c r="CH1078" s="30"/>
    </row>
    <row r="1079" spans="1:86" ht="12.75">
      <c r="A1079" s="21"/>
      <c r="B1079" s="21"/>
      <c r="C1079" s="21"/>
      <c r="J1079" s="34"/>
      <c r="CD1079" s="45"/>
      <c r="CE1079" s="45"/>
      <c r="CF1079" s="45"/>
      <c r="CG1079" s="45"/>
      <c r="CH1079" s="30"/>
    </row>
    <row r="1080" spans="1:86" ht="12.75">
      <c r="A1080" s="21"/>
      <c r="B1080" s="21"/>
      <c r="C1080" s="21"/>
      <c r="J1080" s="34"/>
      <c r="CD1080" s="45"/>
      <c r="CE1080" s="45"/>
      <c r="CF1080" s="45"/>
      <c r="CG1080" s="45"/>
      <c r="CH1080" s="30"/>
    </row>
    <row r="1081" spans="1:86" ht="12.75">
      <c r="A1081" s="21"/>
      <c r="B1081" s="21"/>
      <c r="C1081" s="21"/>
      <c r="J1081" s="34"/>
      <c r="CD1081" s="45"/>
      <c r="CE1081" s="45"/>
      <c r="CF1081" s="45"/>
      <c r="CG1081" s="45"/>
      <c r="CH1081" s="30"/>
    </row>
    <row r="1082" spans="1:86" ht="12.75">
      <c r="A1082" s="21"/>
      <c r="B1082" s="21"/>
      <c r="C1082" s="21"/>
      <c r="J1082" s="34"/>
      <c r="CD1082" s="45"/>
      <c r="CE1082" s="45"/>
      <c r="CF1082" s="45"/>
      <c r="CG1082" s="45"/>
      <c r="CH1082" s="30"/>
    </row>
    <row r="1083" spans="1:86" ht="12.75">
      <c r="A1083" s="21"/>
      <c r="B1083" s="21"/>
      <c r="C1083" s="21"/>
      <c r="J1083" s="34"/>
      <c r="CD1083" s="45"/>
      <c r="CE1083" s="45"/>
      <c r="CF1083" s="45"/>
      <c r="CG1083" s="45"/>
      <c r="CH1083" s="30"/>
    </row>
    <row r="1084" spans="1:86" ht="12.75">
      <c r="A1084" s="21"/>
      <c r="B1084" s="21"/>
      <c r="C1084" s="21"/>
      <c r="J1084" s="34"/>
      <c r="CD1084" s="45"/>
      <c r="CE1084" s="45"/>
      <c r="CF1084" s="45"/>
      <c r="CG1084" s="45"/>
      <c r="CH1084" s="30"/>
    </row>
    <row r="1085" spans="1:86" ht="12.75">
      <c r="A1085" s="21"/>
      <c r="B1085" s="21"/>
      <c r="C1085" s="21"/>
      <c r="J1085" s="34"/>
      <c r="CD1085" s="45"/>
      <c r="CE1085" s="45"/>
      <c r="CF1085" s="45"/>
      <c r="CG1085" s="45"/>
      <c r="CH1085" s="30"/>
    </row>
    <row r="1086" spans="1:86" ht="12.75">
      <c r="A1086" s="21"/>
      <c r="B1086" s="21"/>
      <c r="C1086" s="21"/>
      <c r="J1086" s="34"/>
      <c r="CD1086" s="45"/>
      <c r="CE1086" s="45"/>
      <c r="CF1086" s="45"/>
      <c r="CG1086" s="45"/>
      <c r="CH1086" s="30"/>
    </row>
    <row r="1087" spans="1:86" ht="12.75">
      <c r="A1087" s="21"/>
      <c r="B1087" s="21"/>
      <c r="C1087" s="21"/>
      <c r="J1087" s="34"/>
      <c r="CD1087" s="45"/>
      <c r="CE1087" s="45"/>
      <c r="CF1087" s="45"/>
      <c r="CG1087" s="45"/>
      <c r="CH1087" s="30"/>
    </row>
    <row r="1088" spans="1:86" ht="12.75">
      <c r="A1088" s="21"/>
      <c r="B1088" s="21"/>
      <c r="C1088" s="21"/>
      <c r="J1088" s="34"/>
      <c r="CD1088" s="45"/>
      <c r="CE1088" s="45"/>
      <c r="CF1088" s="45"/>
      <c r="CG1088" s="45"/>
      <c r="CH1088" s="30"/>
    </row>
    <row r="1089" spans="1:86" ht="12.75">
      <c r="A1089" s="21"/>
      <c r="B1089" s="21"/>
      <c r="C1089" s="21"/>
      <c r="J1089" s="34"/>
      <c r="CD1089" s="45"/>
      <c r="CE1089" s="45"/>
      <c r="CF1089" s="45"/>
      <c r="CG1089" s="45"/>
      <c r="CH1089" s="30"/>
    </row>
    <row r="1090" spans="1:86" ht="12.75">
      <c r="A1090" s="21"/>
      <c r="B1090" s="21"/>
      <c r="C1090" s="21"/>
      <c r="J1090" s="34"/>
      <c r="CD1090" s="45"/>
      <c r="CE1090" s="45"/>
      <c r="CF1090" s="45"/>
      <c r="CG1090" s="45"/>
      <c r="CH1090" s="30"/>
    </row>
    <row r="1091" spans="1:86" ht="12.75">
      <c r="A1091" s="21"/>
      <c r="B1091" s="21"/>
      <c r="C1091" s="21"/>
      <c r="J1091" s="34"/>
      <c r="CD1091" s="45"/>
      <c r="CE1091" s="45"/>
      <c r="CF1091" s="45"/>
      <c r="CG1091" s="45"/>
      <c r="CH1091" s="30"/>
    </row>
    <row r="1092" spans="1:86" ht="12.75">
      <c r="A1092" s="21"/>
      <c r="B1092" s="21"/>
      <c r="C1092" s="21"/>
      <c r="J1092" s="34"/>
      <c r="CD1092" s="45"/>
      <c r="CE1092" s="45"/>
      <c r="CF1092" s="45"/>
      <c r="CG1092" s="45"/>
      <c r="CH1092" s="30"/>
    </row>
    <row r="1093" spans="1:86" ht="12.75">
      <c r="A1093" s="21"/>
      <c r="B1093" s="21"/>
      <c r="C1093" s="21"/>
      <c r="J1093" s="34"/>
      <c r="CD1093" s="45"/>
      <c r="CE1093" s="45"/>
      <c r="CF1093" s="45"/>
      <c r="CG1093" s="45"/>
      <c r="CH1093" s="30"/>
    </row>
    <row r="1094" spans="1:86" ht="12.75">
      <c r="A1094" s="21"/>
      <c r="B1094" s="21"/>
      <c r="C1094" s="21"/>
      <c r="J1094" s="34"/>
      <c r="CD1094" s="45"/>
      <c r="CE1094" s="45"/>
      <c r="CF1094" s="45"/>
      <c r="CG1094" s="45"/>
      <c r="CH1094" s="30"/>
    </row>
    <row r="1095" spans="1:86" ht="12.75">
      <c r="A1095" s="21"/>
      <c r="B1095" s="21"/>
      <c r="C1095" s="21"/>
      <c r="J1095" s="34"/>
      <c r="CD1095" s="45"/>
      <c r="CE1095" s="45"/>
      <c r="CF1095" s="45"/>
      <c r="CG1095" s="45"/>
      <c r="CH1095" s="30"/>
    </row>
    <row r="1096" spans="1:86" ht="12.75">
      <c r="A1096" s="21"/>
      <c r="B1096" s="21"/>
      <c r="C1096" s="21"/>
      <c r="J1096" s="34"/>
      <c r="CD1096" s="45"/>
      <c r="CE1096" s="45"/>
      <c r="CF1096" s="45"/>
      <c r="CG1096" s="45"/>
      <c r="CH1096" s="30"/>
    </row>
    <row r="1097" spans="1:86" ht="12.75">
      <c r="A1097" s="21"/>
      <c r="B1097" s="21"/>
      <c r="C1097" s="21"/>
      <c r="J1097" s="34"/>
      <c r="CD1097" s="45"/>
      <c r="CE1097" s="45"/>
      <c r="CF1097" s="45"/>
      <c r="CG1097" s="45"/>
      <c r="CH1097" s="30"/>
    </row>
    <row r="1098" spans="1:86" ht="12.75">
      <c r="A1098" s="21"/>
      <c r="B1098" s="21"/>
      <c r="C1098" s="21"/>
      <c r="J1098" s="34"/>
      <c r="CD1098" s="45"/>
      <c r="CE1098" s="45"/>
      <c r="CF1098" s="45"/>
      <c r="CG1098" s="45"/>
      <c r="CH1098" s="30"/>
    </row>
    <row r="1099" spans="1:86" ht="12.75">
      <c r="A1099" s="21"/>
      <c r="B1099" s="21"/>
      <c r="C1099" s="21"/>
      <c r="J1099" s="34"/>
      <c r="CD1099" s="45"/>
      <c r="CE1099" s="45"/>
      <c r="CF1099" s="45"/>
      <c r="CG1099" s="45"/>
      <c r="CH1099" s="30"/>
    </row>
    <row r="1100" spans="1:86" ht="12.75">
      <c r="A1100" s="21"/>
      <c r="B1100" s="21"/>
      <c r="C1100" s="21"/>
      <c r="J1100" s="34"/>
      <c r="CD1100" s="45"/>
      <c r="CE1100" s="45"/>
      <c r="CF1100" s="45"/>
      <c r="CG1100" s="45"/>
      <c r="CH1100" s="30"/>
    </row>
    <row r="1101" spans="1:86" ht="12.75">
      <c r="A1101" s="21"/>
      <c r="B1101" s="21"/>
      <c r="C1101" s="21"/>
      <c r="J1101" s="34"/>
      <c r="CD1101" s="45"/>
      <c r="CE1101" s="45"/>
      <c r="CF1101" s="45"/>
      <c r="CG1101" s="45"/>
      <c r="CH1101" s="30"/>
    </row>
    <row r="1102" spans="1:86" ht="12.75">
      <c r="A1102" s="21"/>
      <c r="B1102" s="21"/>
      <c r="C1102" s="21"/>
      <c r="J1102" s="34"/>
      <c r="CD1102" s="45"/>
      <c r="CE1102" s="45"/>
      <c r="CF1102" s="45"/>
      <c r="CG1102" s="45"/>
      <c r="CH1102" s="30"/>
    </row>
    <row r="1103" spans="1:86" ht="12.75">
      <c r="A1103" s="21"/>
      <c r="B1103" s="21"/>
      <c r="C1103" s="21"/>
      <c r="J1103" s="34"/>
      <c r="CD1103" s="45"/>
      <c r="CE1103" s="45"/>
      <c r="CF1103" s="45"/>
      <c r="CG1103" s="45"/>
      <c r="CH1103" s="30"/>
    </row>
    <row r="1104" spans="1:86" ht="12.75">
      <c r="A1104" s="21"/>
      <c r="B1104" s="21"/>
      <c r="C1104" s="21"/>
      <c r="J1104" s="34"/>
      <c r="CD1104" s="45"/>
      <c r="CE1104" s="45"/>
      <c r="CF1104" s="45"/>
      <c r="CG1104" s="45"/>
      <c r="CH1104" s="30"/>
    </row>
    <row r="1105" spans="1:86" ht="12.75">
      <c r="A1105" s="21"/>
      <c r="B1105" s="21"/>
      <c r="C1105" s="21"/>
      <c r="J1105" s="34"/>
      <c r="CD1105" s="45"/>
      <c r="CE1105" s="45"/>
      <c r="CF1105" s="45"/>
      <c r="CG1105" s="45"/>
      <c r="CH1105" s="30"/>
    </row>
    <row r="1106" spans="1:86" ht="12.75">
      <c r="A1106" s="21"/>
      <c r="B1106" s="21"/>
      <c r="C1106" s="21"/>
      <c r="J1106" s="34"/>
      <c r="CD1106" s="45"/>
      <c r="CE1106" s="45"/>
      <c r="CF1106" s="45"/>
      <c r="CG1106" s="45"/>
      <c r="CH1106" s="30"/>
    </row>
    <row r="1107" spans="1:86" ht="12.75">
      <c r="A1107" s="21"/>
      <c r="B1107" s="21"/>
      <c r="C1107" s="21"/>
      <c r="J1107" s="34"/>
      <c r="CD1107" s="45"/>
      <c r="CE1107" s="45"/>
      <c r="CF1107" s="45"/>
      <c r="CG1107" s="45"/>
      <c r="CH1107" s="30"/>
    </row>
    <row r="1108" spans="1:86" ht="12.75">
      <c r="A1108" s="21"/>
      <c r="B1108" s="21"/>
      <c r="C1108" s="21"/>
      <c r="J1108" s="34"/>
      <c r="CD1108" s="45"/>
      <c r="CE1108" s="45"/>
      <c r="CF1108" s="45"/>
      <c r="CG1108" s="45"/>
      <c r="CH1108" s="30"/>
    </row>
    <row r="1109" spans="1:86" ht="12.75">
      <c r="A1109" s="21"/>
      <c r="B1109" s="21"/>
      <c r="C1109" s="21"/>
      <c r="J1109" s="34"/>
      <c r="CD1109" s="45"/>
      <c r="CE1109" s="45"/>
      <c r="CF1109" s="45"/>
      <c r="CG1109" s="45"/>
      <c r="CH1109" s="30"/>
    </row>
    <row r="1110" spans="1:86" ht="12.75">
      <c r="A1110" s="21"/>
      <c r="B1110" s="21"/>
      <c r="C1110" s="21"/>
      <c r="J1110" s="34"/>
      <c r="CD1110" s="45"/>
      <c r="CE1110" s="45"/>
      <c r="CF1110" s="45"/>
      <c r="CG1110" s="45"/>
      <c r="CH1110" s="30"/>
    </row>
    <row r="1111" spans="1:86" ht="12.75">
      <c r="A1111" s="21"/>
      <c r="B1111" s="21"/>
      <c r="C1111" s="21"/>
      <c r="J1111" s="34"/>
      <c r="CD1111" s="45"/>
      <c r="CE1111" s="45"/>
      <c r="CF1111" s="45"/>
      <c r="CG1111" s="45"/>
      <c r="CH1111" s="30"/>
    </row>
    <row r="1112" spans="1:86" ht="12.75">
      <c r="A1112" s="21"/>
      <c r="B1112" s="21"/>
      <c r="C1112" s="21"/>
      <c r="J1112" s="34"/>
      <c r="CD1112" s="45"/>
      <c r="CE1112" s="45"/>
      <c r="CF1112" s="45"/>
      <c r="CG1112" s="45"/>
      <c r="CH1112" s="30"/>
    </row>
    <row r="1113" spans="1:86" ht="12.75">
      <c r="A1113" s="21"/>
      <c r="B1113" s="21"/>
      <c r="C1113" s="21"/>
      <c r="J1113" s="34"/>
      <c r="CD1113" s="45"/>
      <c r="CE1113" s="45"/>
      <c r="CF1113" s="45"/>
      <c r="CG1113" s="45"/>
      <c r="CH1113" s="30"/>
    </row>
    <row r="1114" spans="1:86" ht="12.75">
      <c r="A1114" s="21"/>
      <c r="B1114" s="21"/>
      <c r="C1114" s="21"/>
      <c r="J1114" s="34"/>
      <c r="CD1114" s="45"/>
      <c r="CE1114" s="45"/>
      <c r="CF1114" s="45"/>
      <c r="CG1114" s="45"/>
      <c r="CH1114" s="30"/>
    </row>
    <row r="1115" spans="1:86" ht="12.75">
      <c r="A1115" s="21"/>
      <c r="B1115" s="21"/>
      <c r="C1115" s="21"/>
      <c r="J1115" s="34"/>
      <c r="CD1115" s="45"/>
      <c r="CE1115" s="45"/>
      <c r="CF1115" s="45"/>
      <c r="CG1115" s="45"/>
      <c r="CH1115" s="30"/>
    </row>
    <row r="1116" spans="1:86" ht="12.75">
      <c r="A1116" s="21"/>
      <c r="B1116" s="21"/>
      <c r="C1116" s="21"/>
      <c r="J1116" s="34"/>
      <c r="CD1116" s="45"/>
      <c r="CE1116" s="45"/>
      <c r="CF1116" s="45"/>
      <c r="CG1116" s="45"/>
      <c r="CH1116" s="30"/>
    </row>
    <row r="1117" spans="1:86" ht="12.75">
      <c r="A1117" s="21"/>
      <c r="B1117" s="21"/>
      <c r="C1117" s="21"/>
      <c r="J1117" s="34"/>
      <c r="CD1117" s="45"/>
      <c r="CE1117" s="45"/>
      <c r="CF1117" s="45"/>
      <c r="CG1117" s="45"/>
      <c r="CH1117" s="30"/>
    </row>
    <row r="1118" spans="1:86" ht="12.75">
      <c r="A1118" s="21"/>
      <c r="B1118" s="21"/>
      <c r="C1118" s="21"/>
      <c r="J1118" s="34"/>
      <c r="CD1118" s="45"/>
      <c r="CE1118" s="45"/>
      <c r="CF1118" s="45"/>
      <c r="CG1118" s="45"/>
      <c r="CH1118" s="30"/>
    </row>
    <row r="1119" spans="1:86" ht="12.75">
      <c r="A1119" s="21"/>
      <c r="B1119" s="21"/>
      <c r="C1119" s="21"/>
      <c r="J1119" s="34"/>
      <c r="CD1119" s="45"/>
      <c r="CE1119" s="45"/>
      <c r="CF1119" s="45"/>
      <c r="CG1119" s="45"/>
      <c r="CH1119" s="30"/>
    </row>
    <row r="1120" spans="1:86" ht="12.75">
      <c r="A1120" s="21"/>
      <c r="B1120" s="21"/>
      <c r="C1120" s="21"/>
      <c r="J1120" s="34"/>
      <c r="CD1120" s="45"/>
      <c r="CE1120" s="45"/>
      <c r="CF1120" s="45"/>
      <c r="CG1120" s="45"/>
      <c r="CH1120" s="30"/>
    </row>
    <row r="1121" spans="1:86" ht="12.75">
      <c r="A1121" s="21"/>
      <c r="B1121" s="21"/>
      <c r="C1121" s="21"/>
      <c r="J1121" s="34"/>
      <c r="CD1121" s="45"/>
      <c r="CE1121" s="45"/>
      <c r="CF1121" s="45"/>
      <c r="CG1121" s="45"/>
      <c r="CH1121" s="30"/>
    </row>
    <row r="1122" spans="1:86" ht="12.75">
      <c r="A1122" s="21"/>
      <c r="B1122" s="21"/>
      <c r="C1122" s="21"/>
      <c r="J1122" s="34"/>
      <c r="CD1122" s="45"/>
      <c r="CE1122" s="45"/>
      <c r="CF1122" s="45"/>
      <c r="CG1122" s="45"/>
      <c r="CH1122" s="30"/>
    </row>
    <row r="1123" spans="1:86" ht="12.75">
      <c r="A1123" s="21"/>
      <c r="B1123" s="21"/>
      <c r="C1123" s="21"/>
      <c r="J1123" s="34"/>
      <c r="CD1123" s="45"/>
      <c r="CE1123" s="45"/>
      <c r="CF1123" s="45"/>
      <c r="CG1123" s="45"/>
      <c r="CH1123" s="30"/>
    </row>
    <row r="1124" spans="1:86" ht="12.75">
      <c r="A1124" s="21"/>
      <c r="B1124" s="21"/>
      <c r="C1124" s="21"/>
      <c r="J1124" s="34"/>
      <c r="CD1124" s="45"/>
      <c r="CE1124" s="45"/>
      <c r="CF1124" s="45"/>
      <c r="CG1124" s="45"/>
      <c r="CH1124" s="30"/>
    </row>
    <row r="1125" spans="1:86" ht="12.75">
      <c r="A1125" s="21"/>
      <c r="B1125" s="21"/>
      <c r="C1125" s="21"/>
      <c r="J1125" s="34"/>
      <c r="CD1125" s="45"/>
      <c r="CE1125" s="45"/>
      <c r="CF1125" s="45"/>
      <c r="CG1125" s="45"/>
      <c r="CH1125" s="30"/>
    </row>
    <row r="1126" spans="1:86" ht="12.75">
      <c r="A1126" s="21"/>
      <c r="B1126" s="21"/>
      <c r="C1126" s="21"/>
      <c r="J1126" s="34"/>
      <c r="CD1126" s="45"/>
      <c r="CE1126" s="45"/>
      <c r="CF1126" s="45"/>
      <c r="CG1126" s="45"/>
      <c r="CH1126" s="30"/>
    </row>
    <row r="1127" spans="1:86" ht="12.75">
      <c r="A1127" s="21"/>
      <c r="B1127" s="21"/>
      <c r="C1127" s="21"/>
      <c r="J1127" s="34"/>
      <c r="CD1127" s="45"/>
      <c r="CE1127" s="45"/>
      <c r="CF1127" s="45"/>
      <c r="CG1127" s="45"/>
      <c r="CH1127" s="30"/>
    </row>
    <row r="1128" spans="1:86" ht="12.75">
      <c r="A1128" s="21"/>
      <c r="B1128" s="21"/>
      <c r="C1128" s="21"/>
      <c r="J1128" s="34"/>
      <c r="CD1128" s="45"/>
      <c r="CE1128" s="45"/>
      <c r="CF1128" s="45"/>
      <c r="CG1128" s="45"/>
      <c r="CH1128" s="30"/>
    </row>
    <row r="1129" spans="1:86" ht="12.75">
      <c r="A1129" s="21"/>
      <c r="B1129" s="21"/>
      <c r="C1129" s="21"/>
      <c r="J1129" s="34"/>
      <c r="CD1129" s="45"/>
      <c r="CE1129" s="45"/>
      <c r="CF1129" s="45"/>
      <c r="CG1129" s="45"/>
      <c r="CH1129" s="30"/>
    </row>
    <row r="1130" spans="1:86" ht="12.75">
      <c r="A1130" s="21"/>
      <c r="B1130" s="21"/>
      <c r="C1130" s="21"/>
      <c r="J1130" s="34"/>
      <c r="CD1130" s="45"/>
      <c r="CE1130" s="45"/>
      <c r="CF1130" s="45"/>
      <c r="CG1130" s="45"/>
      <c r="CH1130" s="30"/>
    </row>
    <row r="1131" spans="1:86" ht="12.75">
      <c r="A1131" s="21"/>
      <c r="B1131" s="21"/>
      <c r="C1131" s="21"/>
      <c r="J1131" s="34"/>
      <c r="CD1131" s="45"/>
      <c r="CE1131" s="45"/>
      <c r="CF1131" s="45"/>
      <c r="CG1131" s="45"/>
      <c r="CH1131" s="30"/>
    </row>
    <row r="1132" spans="1:86" ht="12.75">
      <c r="A1132" s="21"/>
      <c r="B1132" s="21"/>
      <c r="C1132" s="21"/>
      <c r="J1132" s="34"/>
      <c r="CD1132" s="45"/>
      <c r="CE1132" s="45"/>
      <c r="CF1132" s="45"/>
      <c r="CG1132" s="45"/>
      <c r="CH1132" s="30"/>
    </row>
    <row r="1133" spans="1:86" ht="12.75">
      <c r="A1133" s="21"/>
      <c r="B1133" s="21"/>
      <c r="C1133" s="21"/>
      <c r="J1133" s="34"/>
      <c r="CD1133" s="45"/>
      <c r="CE1133" s="45"/>
      <c r="CF1133" s="45"/>
      <c r="CG1133" s="45"/>
      <c r="CH1133" s="30"/>
    </row>
    <row r="1134" spans="1:86" ht="12.75">
      <c r="A1134" s="21"/>
      <c r="B1134" s="21"/>
      <c r="C1134" s="21"/>
      <c r="J1134" s="34"/>
      <c r="CD1134" s="45"/>
      <c r="CE1134" s="45"/>
      <c r="CF1134" s="45"/>
      <c r="CG1134" s="45"/>
      <c r="CH1134" s="30"/>
    </row>
    <row r="1135" spans="1:86" ht="12.75">
      <c r="A1135" s="21"/>
      <c r="B1135" s="21"/>
      <c r="C1135" s="21"/>
      <c r="J1135" s="34"/>
      <c r="CD1135" s="45"/>
      <c r="CE1135" s="45"/>
      <c r="CF1135" s="45"/>
      <c r="CG1135" s="45"/>
      <c r="CH1135" s="30"/>
    </row>
    <row r="1136" spans="1:86" ht="12.75">
      <c r="A1136" s="21"/>
      <c r="B1136" s="21"/>
      <c r="C1136" s="21"/>
      <c r="J1136" s="34"/>
      <c r="CD1136" s="45"/>
      <c r="CE1136" s="45"/>
      <c r="CF1136" s="45"/>
      <c r="CG1136" s="45"/>
      <c r="CH1136" s="30"/>
    </row>
    <row r="1137" spans="1:86" ht="12.75">
      <c r="A1137" s="21"/>
      <c r="B1137" s="21"/>
      <c r="C1137" s="21"/>
      <c r="J1137" s="34"/>
      <c r="CD1137" s="45"/>
      <c r="CE1137" s="45"/>
      <c r="CF1137" s="45"/>
      <c r="CG1137" s="45"/>
      <c r="CH1137" s="30"/>
    </row>
    <row r="1138" spans="1:86" ht="12.75">
      <c r="A1138" s="21"/>
      <c r="B1138" s="21"/>
      <c r="C1138" s="21"/>
      <c r="J1138" s="34"/>
      <c r="CD1138" s="45"/>
      <c r="CE1138" s="45"/>
      <c r="CF1138" s="45"/>
      <c r="CG1138" s="45"/>
      <c r="CH1138" s="30"/>
    </row>
    <row r="1139" spans="1:86" ht="12.75">
      <c r="A1139" s="21"/>
      <c r="B1139" s="21"/>
      <c r="C1139" s="21"/>
      <c r="J1139" s="34"/>
      <c r="CD1139" s="45"/>
      <c r="CE1139" s="45"/>
      <c r="CF1139" s="45"/>
      <c r="CG1139" s="45"/>
      <c r="CH1139" s="30"/>
    </row>
    <row r="1140" spans="1:86" ht="12.75">
      <c r="A1140" s="21"/>
      <c r="B1140" s="21"/>
      <c r="C1140" s="21"/>
      <c r="J1140" s="34"/>
      <c r="CD1140" s="45"/>
      <c r="CE1140" s="45"/>
      <c r="CF1140" s="45"/>
      <c r="CG1140" s="45"/>
      <c r="CH1140" s="30"/>
    </row>
    <row r="1141" spans="1:86" ht="12.75">
      <c r="A1141" s="21"/>
      <c r="B1141" s="21"/>
      <c r="C1141" s="21"/>
      <c r="J1141" s="34"/>
      <c r="CD1141" s="45"/>
      <c r="CE1141" s="45"/>
      <c r="CF1141" s="45"/>
      <c r="CG1141" s="45"/>
      <c r="CH1141" s="30"/>
    </row>
    <row r="1142" spans="1:86" ht="12.75">
      <c r="A1142" s="21"/>
      <c r="B1142" s="21"/>
      <c r="C1142" s="21"/>
      <c r="J1142" s="34"/>
      <c r="CD1142" s="45"/>
      <c r="CE1142" s="45"/>
      <c r="CF1142" s="45"/>
      <c r="CG1142" s="45"/>
      <c r="CH1142" s="30"/>
    </row>
    <row r="1143" spans="1:86" ht="12.75">
      <c r="A1143" s="21"/>
      <c r="B1143" s="21"/>
      <c r="C1143" s="21"/>
      <c r="J1143" s="34"/>
      <c r="CD1143" s="45"/>
      <c r="CE1143" s="45"/>
      <c r="CF1143" s="45"/>
      <c r="CG1143" s="45"/>
      <c r="CH1143" s="30"/>
    </row>
    <row r="1144" spans="1:86" ht="12.75">
      <c r="A1144" s="21"/>
      <c r="B1144" s="21"/>
      <c r="C1144" s="21"/>
      <c r="J1144" s="34"/>
      <c r="CD1144" s="45"/>
      <c r="CE1144" s="45"/>
      <c r="CF1144" s="45"/>
      <c r="CG1144" s="45"/>
      <c r="CH1144" s="30"/>
    </row>
    <row r="1145" spans="1:86" ht="12.75">
      <c r="A1145" s="21"/>
      <c r="B1145" s="21"/>
      <c r="C1145" s="21"/>
      <c r="J1145" s="34"/>
      <c r="CD1145" s="45"/>
      <c r="CE1145" s="45"/>
      <c r="CF1145" s="45"/>
      <c r="CG1145" s="45"/>
      <c r="CH1145" s="30"/>
    </row>
    <row r="1146" spans="1:86" ht="12.75">
      <c r="A1146" s="21"/>
      <c r="B1146" s="21"/>
      <c r="C1146" s="21"/>
      <c r="J1146" s="34"/>
      <c r="CD1146" s="45"/>
      <c r="CE1146" s="45"/>
      <c r="CF1146" s="45"/>
      <c r="CG1146" s="45"/>
      <c r="CH1146" s="30"/>
    </row>
    <row r="1147" spans="1:86" ht="12.75">
      <c r="A1147" s="21"/>
      <c r="B1147" s="21"/>
      <c r="C1147" s="21"/>
      <c r="J1147" s="34"/>
      <c r="CD1147" s="45"/>
      <c r="CE1147" s="45"/>
      <c r="CF1147" s="45"/>
      <c r="CG1147" s="45"/>
      <c r="CH1147" s="30"/>
    </row>
    <row r="1148" spans="1:86" ht="12.75">
      <c r="A1148" s="21"/>
      <c r="B1148" s="21"/>
      <c r="C1148" s="21"/>
      <c r="J1148" s="34"/>
      <c r="CD1148" s="45"/>
      <c r="CE1148" s="45"/>
      <c r="CF1148" s="45"/>
      <c r="CG1148" s="45"/>
      <c r="CH1148" s="30"/>
    </row>
    <row r="1149" spans="1:86" ht="12.75">
      <c r="A1149" s="21"/>
      <c r="B1149" s="21"/>
      <c r="C1149" s="21"/>
      <c r="J1149" s="34"/>
      <c r="CD1149" s="45"/>
      <c r="CE1149" s="45"/>
      <c r="CF1149" s="45"/>
      <c r="CG1149" s="45"/>
      <c r="CH1149" s="30"/>
    </row>
    <row r="1150" spans="1:86" ht="12.75">
      <c r="A1150" s="21"/>
      <c r="B1150" s="21"/>
      <c r="C1150" s="21"/>
      <c r="J1150" s="34"/>
      <c r="CD1150" s="45"/>
      <c r="CE1150" s="45"/>
      <c r="CF1150" s="45"/>
      <c r="CG1150" s="45"/>
      <c r="CH1150" s="30"/>
    </row>
    <row r="1151" spans="1:86" ht="12.75">
      <c r="A1151" s="21"/>
      <c r="B1151" s="21"/>
      <c r="C1151" s="21"/>
      <c r="J1151" s="34"/>
      <c r="CD1151" s="45"/>
      <c r="CE1151" s="45"/>
      <c r="CF1151" s="45"/>
      <c r="CG1151" s="45"/>
      <c r="CH1151" s="30"/>
    </row>
    <row r="1152" spans="1:86" ht="12.75">
      <c r="A1152" s="21"/>
      <c r="B1152" s="21"/>
      <c r="C1152" s="21"/>
      <c r="J1152" s="34"/>
      <c r="CD1152" s="45"/>
      <c r="CE1152" s="45"/>
      <c r="CF1152" s="45"/>
      <c r="CG1152" s="45"/>
      <c r="CH1152" s="30"/>
    </row>
    <row r="1153" spans="1:86" ht="12.75">
      <c r="A1153" s="21"/>
      <c r="B1153" s="21"/>
      <c r="C1153" s="21"/>
      <c r="J1153" s="34"/>
      <c r="CD1153" s="45"/>
      <c r="CE1153" s="45"/>
      <c r="CF1153" s="45"/>
      <c r="CG1153" s="45"/>
      <c r="CH1153" s="30"/>
    </row>
    <row r="1154" spans="1:86" ht="12.75">
      <c r="A1154" s="21"/>
      <c r="B1154" s="21"/>
      <c r="C1154" s="21"/>
      <c r="J1154" s="34"/>
      <c r="CD1154" s="45"/>
      <c r="CE1154" s="45"/>
      <c r="CF1154" s="45"/>
      <c r="CG1154" s="45"/>
      <c r="CH1154" s="30"/>
    </row>
    <row r="1155" spans="1:86" ht="12.75">
      <c r="A1155" s="21"/>
      <c r="B1155" s="21"/>
      <c r="C1155" s="21"/>
      <c r="J1155" s="34"/>
      <c r="CD1155" s="45"/>
      <c r="CE1155" s="45"/>
      <c r="CF1155" s="45"/>
      <c r="CG1155" s="45"/>
      <c r="CH1155" s="30"/>
    </row>
    <row r="1156" spans="1:86" ht="12.75">
      <c r="A1156" s="21"/>
      <c r="B1156" s="21"/>
      <c r="C1156" s="21"/>
      <c r="J1156" s="34"/>
      <c r="CD1156" s="45"/>
      <c r="CE1156" s="45"/>
      <c r="CF1156" s="45"/>
      <c r="CG1156" s="45"/>
      <c r="CH1156" s="30"/>
    </row>
    <row r="1157" spans="1:86" ht="12.75">
      <c r="A1157" s="21"/>
      <c r="B1157" s="21"/>
      <c r="C1157" s="21"/>
      <c r="J1157" s="34"/>
      <c r="CD1157" s="45"/>
      <c r="CE1157" s="45"/>
      <c r="CF1157" s="45"/>
      <c r="CG1157" s="45"/>
      <c r="CH1157" s="30"/>
    </row>
    <row r="1158" spans="1:86" ht="12.75">
      <c r="A1158" s="21"/>
      <c r="B1158" s="21"/>
      <c r="C1158" s="21"/>
      <c r="J1158" s="34"/>
      <c r="CD1158" s="45"/>
      <c r="CE1158" s="45"/>
      <c r="CF1158" s="45"/>
      <c r="CG1158" s="45"/>
      <c r="CH1158" s="30"/>
    </row>
    <row r="1159" spans="1:86" ht="12.75">
      <c r="A1159" s="21"/>
      <c r="B1159" s="21"/>
      <c r="C1159" s="21"/>
      <c r="J1159" s="34"/>
      <c r="CD1159" s="45"/>
      <c r="CE1159" s="45"/>
      <c r="CF1159" s="45"/>
      <c r="CG1159" s="45"/>
      <c r="CH1159" s="30"/>
    </row>
    <row r="1160" spans="1:86" ht="12.75">
      <c r="A1160" s="21"/>
      <c r="B1160" s="21"/>
      <c r="C1160" s="21"/>
      <c r="J1160" s="34"/>
      <c r="CD1160" s="45"/>
      <c r="CE1160" s="45"/>
      <c r="CF1160" s="45"/>
      <c r="CG1160" s="45"/>
      <c r="CH1160" s="30"/>
    </row>
    <row r="1161" spans="1:86" ht="12.75">
      <c r="A1161" s="21"/>
      <c r="B1161" s="21"/>
      <c r="C1161" s="21"/>
      <c r="J1161" s="34"/>
      <c r="CD1161" s="45"/>
      <c r="CE1161" s="45"/>
      <c r="CF1161" s="45"/>
      <c r="CG1161" s="45"/>
      <c r="CH1161" s="30"/>
    </row>
    <row r="1162" spans="1:86" ht="12.75">
      <c r="A1162" s="21"/>
      <c r="B1162" s="21"/>
      <c r="C1162" s="21"/>
      <c r="J1162" s="34"/>
      <c r="CD1162" s="45"/>
      <c r="CE1162" s="45"/>
      <c r="CF1162" s="45"/>
      <c r="CG1162" s="45"/>
      <c r="CH1162" s="30"/>
    </row>
    <row r="1163" spans="1:86" ht="12.75">
      <c r="A1163" s="21"/>
      <c r="B1163" s="21"/>
      <c r="C1163" s="21"/>
      <c r="J1163" s="34"/>
      <c r="CD1163" s="45"/>
      <c r="CE1163" s="45"/>
      <c r="CF1163" s="45"/>
      <c r="CG1163" s="45"/>
      <c r="CH1163" s="30"/>
    </row>
    <row r="1164" spans="1:86" ht="12.75">
      <c r="A1164" s="21"/>
      <c r="B1164" s="21"/>
      <c r="C1164" s="21"/>
      <c r="J1164" s="34"/>
      <c r="CD1164" s="45"/>
      <c r="CE1164" s="45"/>
      <c r="CF1164" s="45"/>
      <c r="CG1164" s="45"/>
      <c r="CH1164" s="30"/>
    </row>
    <row r="1165" spans="1:86" ht="12.75">
      <c r="A1165" s="21"/>
      <c r="B1165" s="21"/>
      <c r="C1165" s="21"/>
      <c r="J1165" s="34"/>
      <c r="CD1165" s="45"/>
      <c r="CE1165" s="45"/>
      <c r="CF1165" s="45"/>
      <c r="CG1165" s="45"/>
      <c r="CH1165" s="30"/>
    </row>
    <row r="1166" spans="1:86" ht="12.75">
      <c r="A1166" s="21"/>
      <c r="B1166" s="21"/>
      <c r="C1166" s="21"/>
      <c r="J1166" s="34"/>
      <c r="CD1166" s="45"/>
      <c r="CE1166" s="45"/>
      <c r="CF1166" s="45"/>
      <c r="CG1166" s="45"/>
      <c r="CH1166" s="30"/>
    </row>
    <row r="1167" spans="1:86" ht="12.75">
      <c r="A1167" s="21"/>
      <c r="B1167" s="21"/>
      <c r="C1167" s="21"/>
      <c r="J1167" s="34"/>
      <c r="CD1167" s="45"/>
      <c r="CE1167" s="45"/>
      <c r="CF1167" s="45"/>
      <c r="CG1167" s="45"/>
      <c r="CH1167" s="30"/>
    </row>
    <row r="1168" spans="1:86" ht="12.75">
      <c r="A1168" s="21"/>
      <c r="B1168" s="21"/>
      <c r="C1168" s="21"/>
      <c r="J1168" s="34"/>
      <c r="CD1168" s="45"/>
      <c r="CE1168" s="45"/>
      <c r="CF1168" s="45"/>
      <c r="CG1168" s="45"/>
      <c r="CH1168" s="30"/>
    </row>
    <row r="1169" spans="1:86" ht="12.75">
      <c r="A1169" s="21"/>
      <c r="B1169" s="21"/>
      <c r="C1169" s="21"/>
      <c r="J1169" s="34"/>
      <c r="CD1169" s="45"/>
      <c r="CE1169" s="45"/>
      <c r="CF1169" s="45"/>
      <c r="CG1169" s="45"/>
      <c r="CH1169" s="30"/>
    </row>
    <row r="1170" spans="1:86" ht="12.75">
      <c r="A1170" s="21"/>
      <c r="B1170" s="21"/>
      <c r="C1170" s="21"/>
      <c r="J1170" s="34"/>
      <c r="CD1170" s="45"/>
      <c r="CE1170" s="45"/>
      <c r="CF1170" s="45"/>
      <c r="CG1170" s="45"/>
      <c r="CH1170" s="30"/>
    </row>
    <row r="1171" spans="1:86" ht="12.75">
      <c r="A1171" s="21"/>
      <c r="B1171" s="21"/>
      <c r="C1171" s="21"/>
      <c r="J1171" s="34"/>
      <c r="CD1171" s="45"/>
      <c r="CE1171" s="45"/>
      <c r="CF1171" s="45"/>
      <c r="CG1171" s="45"/>
      <c r="CH1171" s="30"/>
    </row>
    <row r="1172" spans="1:86" ht="12.75">
      <c r="A1172" s="21"/>
      <c r="B1172" s="21"/>
      <c r="C1172" s="21"/>
      <c r="J1172" s="34"/>
      <c r="CD1172" s="45"/>
      <c r="CE1172" s="45"/>
      <c r="CF1172" s="45"/>
      <c r="CG1172" s="45"/>
      <c r="CH1172" s="30"/>
    </row>
    <row r="1173" spans="1:86" ht="12.75">
      <c r="A1173" s="21"/>
      <c r="B1173" s="21"/>
      <c r="C1173" s="21"/>
      <c r="J1173" s="34"/>
      <c r="CD1173" s="45"/>
      <c r="CE1173" s="45"/>
      <c r="CF1173" s="45"/>
      <c r="CG1173" s="45"/>
      <c r="CH1173" s="30"/>
    </row>
    <row r="1174" spans="1:86" ht="12.75">
      <c r="A1174" s="21"/>
      <c r="B1174" s="21"/>
      <c r="C1174" s="21"/>
      <c r="J1174" s="34"/>
      <c r="CD1174" s="45"/>
      <c r="CE1174" s="45"/>
      <c r="CF1174" s="45"/>
      <c r="CG1174" s="45"/>
      <c r="CH1174" s="30"/>
    </row>
    <row r="1175" spans="1:86" ht="12.75">
      <c r="A1175" s="21"/>
      <c r="B1175" s="21"/>
      <c r="C1175" s="21"/>
      <c r="J1175" s="34"/>
      <c r="CD1175" s="45"/>
      <c r="CE1175" s="45"/>
      <c r="CF1175" s="45"/>
      <c r="CG1175" s="45"/>
      <c r="CH1175" s="30"/>
    </row>
    <row r="1176" spans="1:86" ht="12.75">
      <c r="A1176" s="21"/>
      <c r="B1176" s="21"/>
      <c r="C1176" s="21"/>
      <c r="J1176" s="34"/>
      <c r="CD1176" s="45"/>
      <c r="CE1176" s="45"/>
      <c r="CF1176" s="45"/>
      <c r="CG1176" s="45"/>
      <c r="CH1176" s="30"/>
    </row>
    <row r="1177" spans="1:86" ht="12.75">
      <c r="A1177" s="21"/>
      <c r="B1177" s="21"/>
      <c r="C1177" s="21"/>
      <c r="J1177" s="34"/>
      <c r="CD1177" s="45"/>
      <c r="CE1177" s="45"/>
      <c r="CF1177" s="45"/>
      <c r="CG1177" s="45"/>
      <c r="CH1177" s="30"/>
    </row>
    <row r="1178" spans="1:86" ht="12.75">
      <c r="A1178" s="21"/>
      <c r="B1178" s="21"/>
      <c r="C1178" s="21"/>
      <c r="J1178" s="34"/>
      <c r="CD1178" s="45"/>
      <c r="CE1178" s="45"/>
      <c r="CF1178" s="45"/>
      <c r="CG1178" s="45"/>
      <c r="CH1178" s="30"/>
    </row>
    <row r="1179" spans="1:86" ht="12.75">
      <c r="A1179" s="21"/>
      <c r="B1179" s="21"/>
      <c r="C1179" s="21"/>
      <c r="J1179" s="34"/>
      <c r="CD1179" s="45"/>
      <c r="CE1179" s="45"/>
      <c r="CF1179" s="45"/>
      <c r="CG1179" s="45"/>
      <c r="CH1179" s="30"/>
    </row>
    <row r="1180" spans="1:86" ht="12.75">
      <c r="A1180" s="21"/>
      <c r="B1180" s="21"/>
      <c r="C1180" s="21"/>
      <c r="J1180" s="34"/>
      <c r="CD1180" s="45"/>
      <c r="CE1180" s="45"/>
      <c r="CF1180" s="45"/>
      <c r="CG1180" s="45"/>
      <c r="CH1180" s="30"/>
    </row>
    <row r="1181" spans="1:86" ht="12.75">
      <c r="A1181" s="21"/>
      <c r="B1181" s="21"/>
      <c r="C1181" s="21"/>
      <c r="J1181" s="34"/>
      <c r="CD1181" s="45"/>
      <c r="CE1181" s="45"/>
      <c r="CF1181" s="45"/>
      <c r="CG1181" s="45"/>
      <c r="CH1181" s="30"/>
    </row>
    <row r="1182" spans="1:86" ht="12.75">
      <c r="A1182" s="21"/>
      <c r="B1182" s="21"/>
      <c r="C1182" s="21"/>
      <c r="J1182" s="34"/>
      <c r="CD1182" s="45"/>
      <c r="CE1182" s="45"/>
      <c r="CF1182" s="45"/>
      <c r="CG1182" s="45"/>
      <c r="CH1182" s="30"/>
    </row>
    <row r="1183" spans="1:86" ht="12.75">
      <c r="A1183" s="21"/>
      <c r="B1183" s="21"/>
      <c r="C1183" s="21"/>
      <c r="J1183" s="34"/>
      <c r="CD1183" s="45"/>
      <c r="CE1183" s="45"/>
      <c r="CF1183" s="45"/>
      <c r="CG1183" s="45"/>
      <c r="CH1183" s="30"/>
    </row>
    <row r="1184" spans="1:86" ht="12.75">
      <c r="A1184" s="21"/>
      <c r="B1184" s="21"/>
      <c r="C1184" s="21"/>
      <c r="J1184" s="34"/>
      <c r="CD1184" s="45"/>
      <c r="CE1184" s="45"/>
      <c r="CF1184" s="45"/>
      <c r="CG1184" s="45"/>
      <c r="CH1184" s="30"/>
    </row>
    <row r="1185" spans="1:86" ht="12.75">
      <c r="A1185" s="21"/>
      <c r="B1185" s="21"/>
      <c r="C1185" s="21"/>
      <c r="J1185" s="34"/>
      <c r="CD1185" s="45"/>
      <c r="CE1185" s="45"/>
      <c r="CF1185" s="45"/>
      <c r="CG1185" s="45"/>
      <c r="CH1185" s="30"/>
    </row>
    <row r="1186" spans="1:86" ht="12.75">
      <c r="A1186" s="21"/>
      <c r="B1186" s="21"/>
      <c r="C1186" s="21"/>
      <c r="J1186" s="34"/>
      <c r="CD1186" s="45"/>
      <c r="CE1186" s="45"/>
      <c r="CF1186" s="45"/>
      <c r="CG1186" s="45"/>
      <c r="CH1186" s="30"/>
    </row>
    <row r="1187" spans="1:86" ht="12.75">
      <c r="A1187" s="21"/>
      <c r="B1187" s="21"/>
      <c r="C1187" s="21"/>
      <c r="J1187" s="34"/>
      <c r="CD1187" s="45"/>
      <c r="CE1187" s="45"/>
      <c r="CF1187" s="45"/>
      <c r="CG1187" s="45"/>
      <c r="CH1187" s="30"/>
    </row>
    <row r="1188" spans="1:86" ht="12.75">
      <c r="A1188" s="21"/>
      <c r="B1188" s="21"/>
      <c r="C1188" s="21"/>
      <c r="J1188" s="34"/>
      <c r="CD1188" s="45"/>
      <c r="CE1188" s="45"/>
      <c r="CF1188" s="45"/>
      <c r="CG1188" s="45"/>
      <c r="CH1188" s="30"/>
    </row>
    <row r="1189" spans="1:86" ht="12.75">
      <c r="A1189" s="21"/>
      <c r="B1189" s="21"/>
      <c r="C1189" s="21"/>
      <c r="J1189" s="34"/>
      <c r="CD1189" s="45"/>
      <c r="CE1189" s="45"/>
      <c r="CF1189" s="45"/>
      <c r="CG1189" s="45"/>
      <c r="CH1189" s="30"/>
    </row>
    <row r="1190" spans="1:86" ht="12.75">
      <c r="A1190" s="21"/>
      <c r="B1190" s="21"/>
      <c r="C1190" s="21"/>
      <c r="J1190" s="34"/>
      <c r="CD1190" s="45"/>
      <c r="CE1190" s="45"/>
      <c r="CF1190" s="45"/>
      <c r="CG1190" s="45"/>
      <c r="CH1190" s="30"/>
    </row>
    <row r="1191" spans="1:86" ht="12.75">
      <c r="A1191" s="21"/>
      <c r="B1191" s="21"/>
      <c r="C1191" s="21"/>
      <c r="J1191" s="34"/>
      <c r="CD1191" s="45"/>
      <c r="CE1191" s="45"/>
      <c r="CF1191" s="45"/>
      <c r="CG1191" s="45"/>
      <c r="CH1191" s="30"/>
    </row>
    <row r="1192" spans="1:86" ht="12.75">
      <c r="A1192" s="21"/>
      <c r="B1192" s="21"/>
      <c r="C1192" s="21"/>
      <c r="J1192" s="34"/>
      <c r="CD1192" s="45"/>
      <c r="CE1192" s="45"/>
      <c r="CF1192" s="45"/>
      <c r="CG1192" s="45"/>
      <c r="CH1192" s="30"/>
    </row>
    <row r="1193" spans="1:86" ht="12.75">
      <c r="A1193" s="21"/>
      <c r="B1193" s="21"/>
      <c r="C1193" s="21"/>
      <c r="J1193" s="34"/>
      <c r="CD1193" s="45"/>
      <c r="CE1193" s="45"/>
      <c r="CF1193" s="45"/>
      <c r="CG1193" s="45"/>
      <c r="CH1193" s="30"/>
    </row>
    <row r="1194" spans="1:86" ht="12.75">
      <c r="A1194" s="21"/>
      <c r="B1194" s="21"/>
      <c r="C1194" s="21"/>
      <c r="J1194" s="34"/>
      <c r="CD1194" s="45"/>
      <c r="CE1194" s="45"/>
      <c r="CF1194" s="45"/>
      <c r="CG1194" s="45"/>
      <c r="CH1194" s="30"/>
    </row>
    <row r="1195" spans="1:86" ht="12.75">
      <c r="A1195" s="21"/>
      <c r="B1195" s="21"/>
      <c r="C1195" s="21"/>
      <c r="J1195" s="34"/>
      <c r="CD1195" s="45"/>
      <c r="CE1195" s="45"/>
      <c r="CF1195" s="45"/>
      <c r="CG1195" s="45"/>
      <c r="CH1195" s="30"/>
    </row>
    <row r="1196" spans="1:86" ht="12.75">
      <c r="A1196" s="21"/>
      <c r="B1196" s="21"/>
      <c r="C1196" s="21"/>
      <c r="J1196" s="34"/>
      <c r="CD1196" s="45"/>
      <c r="CE1196" s="45"/>
      <c r="CF1196" s="45"/>
      <c r="CG1196" s="45"/>
      <c r="CH1196" s="30"/>
    </row>
    <row r="1197" spans="1:86" ht="12.75">
      <c r="A1197" s="21"/>
      <c r="B1197" s="21"/>
      <c r="C1197" s="21"/>
      <c r="J1197" s="34"/>
      <c r="CD1197" s="45"/>
      <c r="CE1197" s="45"/>
      <c r="CF1197" s="45"/>
      <c r="CG1197" s="45"/>
      <c r="CH1197" s="30"/>
    </row>
    <row r="1198" spans="1:86" ht="12.75">
      <c r="A1198" s="21"/>
      <c r="B1198" s="21"/>
      <c r="C1198" s="21"/>
      <c r="J1198" s="34"/>
      <c r="CD1198" s="45"/>
      <c r="CE1198" s="45"/>
      <c r="CF1198" s="45"/>
      <c r="CG1198" s="45"/>
      <c r="CH1198" s="30"/>
    </row>
    <row r="1199" spans="1:86" ht="12.75">
      <c r="A1199" s="21"/>
      <c r="B1199" s="21"/>
      <c r="C1199" s="21"/>
      <c r="J1199" s="34"/>
      <c r="CD1199" s="45"/>
      <c r="CE1199" s="45"/>
      <c r="CF1199" s="45"/>
      <c r="CG1199" s="45"/>
      <c r="CH1199" s="30"/>
    </row>
    <row r="1200" spans="1:86" ht="12.75">
      <c r="A1200" s="21"/>
      <c r="B1200" s="21"/>
      <c r="C1200" s="21"/>
      <c r="J1200" s="34"/>
      <c r="CD1200" s="45"/>
      <c r="CE1200" s="45"/>
      <c r="CF1200" s="45"/>
      <c r="CG1200" s="45"/>
      <c r="CH1200" s="30"/>
    </row>
    <row r="1201" spans="1:86" ht="12.75">
      <c r="A1201" s="21"/>
      <c r="B1201" s="21"/>
      <c r="C1201" s="21"/>
      <c r="J1201" s="34"/>
      <c r="CD1201" s="45"/>
      <c r="CE1201" s="45"/>
      <c r="CF1201" s="45"/>
      <c r="CG1201" s="45"/>
      <c r="CH1201" s="30"/>
    </row>
    <row r="1202" spans="1:86" ht="12.75">
      <c r="A1202" s="21"/>
      <c r="B1202" s="21"/>
      <c r="C1202" s="21"/>
      <c r="J1202" s="34"/>
      <c r="CD1202" s="45"/>
      <c r="CE1202" s="45"/>
      <c r="CF1202" s="45"/>
      <c r="CG1202" s="45"/>
      <c r="CH1202" s="30"/>
    </row>
    <row r="1203" spans="1:86" ht="12.75">
      <c r="A1203" s="21"/>
      <c r="B1203" s="21"/>
      <c r="C1203" s="21"/>
      <c r="J1203" s="34"/>
      <c r="CD1203" s="45"/>
      <c r="CE1203" s="45"/>
      <c r="CF1203" s="45"/>
      <c r="CG1203" s="45"/>
      <c r="CH1203" s="30"/>
    </row>
    <row r="1204" spans="1:86" ht="12.75">
      <c r="A1204" s="21"/>
      <c r="B1204" s="21"/>
      <c r="C1204" s="21"/>
      <c r="J1204" s="34"/>
      <c r="CD1204" s="45"/>
      <c r="CE1204" s="45"/>
      <c r="CF1204" s="45"/>
      <c r="CG1204" s="45"/>
      <c r="CH1204" s="30"/>
    </row>
    <row r="1205" spans="1:86" ht="12.75">
      <c r="A1205" s="21"/>
      <c r="B1205" s="21"/>
      <c r="C1205" s="21"/>
      <c r="J1205" s="34"/>
      <c r="CD1205" s="45"/>
      <c r="CE1205" s="45"/>
      <c r="CF1205" s="45"/>
      <c r="CG1205" s="45"/>
      <c r="CH1205" s="30"/>
    </row>
    <row r="1206" spans="1:86" ht="12.75">
      <c r="A1206" s="21"/>
      <c r="B1206" s="21"/>
      <c r="C1206" s="21"/>
      <c r="J1206" s="34"/>
      <c r="CD1206" s="45"/>
      <c r="CE1206" s="45"/>
      <c r="CF1206" s="45"/>
      <c r="CG1206" s="45"/>
      <c r="CH1206" s="30"/>
    </row>
    <row r="1207" spans="1:86" ht="12.75">
      <c r="A1207" s="21"/>
      <c r="B1207" s="21"/>
      <c r="C1207" s="21"/>
      <c r="J1207" s="34"/>
      <c r="CD1207" s="45"/>
      <c r="CE1207" s="45"/>
      <c r="CF1207" s="45"/>
      <c r="CG1207" s="45"/>
      <c r="CH1207" s="30"/>
    </row>
    <row r="1208" spans="1:86" ht="12.75">
      <c r="A1208" s="21"/>
      <c r="B1208" s="21"/>
      <c r="C1208" s="21"/>
      <c r="J1208" s="34"/>
      <c r="CD1208" s="45"/>
      <c r="CE1208" s="45"/>
      <c r="CF1208" s="45"/>
      <c r="CG1208" s="45"/>
      <c r="CH1208" s="30"/>
    </row>
    <row r="1209" spans="1:86" ht="12.75">
      <c r="A1209" s="21"/>
      <c r="B1209" s="21"/>
      <c r="C1209" s="21"/>
      <c r="J1209" s="34"/>
      <c r="CD1209" s="45"/>
      <c r="CE1209" s="45"/>
      <c r="CF1209" s="45"/>
      <c r="CG1209" s="45"/>
      <c r="CH1209" s="30"/>
    </row>
    <row r="1210" spans="1:86" ht="12.75">
      <c r="A1210" s="21"/>
      <c r="B1210" s="21"/>
      <c r="C1210" s="21"/>
      <c r="J1210" s="34"/>
      <c r="CD1210" s="45"/>
      <c r="CE1210" s="45"/>
      <c r="CF1210" s="45"/>
      <c r="CG1210" s="45"/>
      <c r="CH1210" s="30"/>
    </row>
    <row r="1211" spans="1:86" ht="12.75">
      <c r="A1211" s="21"/>
      <c r="B1211" s="21"/>
      <c r="C1211" s="21"/>
      <c r="J1211" s="34"/>
      <c r="CD1211" s="45"/>
      <c r="CE1211" s="45"/>
      <c r="CF1211" s="45"/>
      <c r="CG1211" s="45"/>
      <c r="CH1211" s="30"/>
    </row>
    <row r="1212" spans="1:86" ht="12.75">
      <c r="A1212" s="21"/>
      <c r="B1212" s="21"/>
      <c r="C1212" s="21"/>
      <c r="J1212" s="34"/>
      <c r="CD1212" s="45"/>
      <c r="CE1212" s="45"/>
      <c r="CF1212" s="45"/>
      <c r="CG1212" s="45"/>
      <c r="CH1212" s="30"/>
    </row>
    <row r="1213" spans="1:86" ht="12.75">
      <c r="A1213" s="21"/>
      <c r="B1213" s="21"/>
      <c r="C1213" s="21"/>
      <c r="J1213" s="34"/>
      <c r="CD1213" s="45"/>
      <c r="CE1213" s="45"/>
      <c r="CF1213" s="45"/>
      <c r="CG1213" s="45"/>
      <c r="CH1213" s="30"/>
    </row>
    <row r="1214" spans="1:86" ht="12.75">
      <c r="A1214" s="21"/>
      <c r="B1214" s="21"/>
      <c r="C1214" s="21"/>
      <c r="J1214" s="34"/>
      <c r="CD1214" s="45"/>
      <c r="CE1214" s="45"/>
      <c r="CF1214" s="45"/>
      <c r="CG1214" s="45"/>
      <c r="CH1214" s="30"/>
    </row>
    <row r="1215" spans="1:86" ht="12.75">
      <c r="A1215" s="21"/>
      <c r="B1215" s="21"/>
      <c r="C1215" s="21"/>
      <c r="J1215" s="34"/>
      <c r="CD1215" s="45"/>
      <c r="CE1215" s="45"/>
      <c r="CF1215" s="45"/>
      <c r="CG1215" s="45"/>
      <c r="CH1215" s="30"/>
    </row>
    <row r="1216" spans="1:86" ht="12.75">
      <c r="A1216" s="21"/>
      <c r="B1216" s="21"/>
      <c r="C1216" s="21"/>
      <c r="J1216" s="34"/>
      <c r="CD1216" s="45"/>
      <c r="CE1216" s="45"/>
      <c r="CF1216" s="45"/>
      <c r="CG1216" s="45"/>
      <c r="CH1216" s="30"/>
    </row>
    <row r="1217" spans="1:86" ht="12.75">
      <c r="A1217" s="21"/>
      <c r="B1217" s="21"/>
      <c r="C1217" s="21"/>
      <c r="J1217" s="34"/>
      <c r="CD1217" s="45"/>
      <c r="CE1217" s="45"/>
      <c r="CF1217" s="45"/>
      <c r="CG1217" s="45"/>
      <c r="CH1217" s="30"/>
    </row>
    <row r="1218" spans="1:86" ht="12.75">
      <c r="A1218" s="21"/>
      <c r="B1218" s="21"/>
      <c r="C1218" s="21"/>
      <c r="J1218" s="34"/>
      <c r="CD1218" s="45"/>
      <c r="CE1218" s="45"/>
      <c r="CF1218" s="45"/>
      <c r="CG1218" s="45"/>
      <c r="CH1218" s="30"/>
    </row>
    <row r="1219" spans="1:86" ht="12.75">
      <c r="A1219" s="21"/>
      <c r="B1219" s="21"/>
      <c r="C1219" s="21"/>
      <c r="J1219" s="34"/>
      <c r="CD1219" s="45"/>
      <c r="CE1219" s="45"/>
      <c r="CF1219" s="45"/>
      <c r="CG1219" s="45"/>
      <c r="CH1219" s="30"/>
    </row>
    <row r="1220" spans="1:86" ht="12.75">
      <c r="A1220" s="21"/>
      <c r="B1220" s="21"/>
      <c r="C1220" s="21"/>
      <c r="J1220" s="34"/>
      <c r="CD1220" s="45"/>
      <c r="CE1220" s="45"/>
      <c r="CF1220" s="45"/>
      <c r="CG1220" s="45"/>
      <c r="CH1220" s="30"/>
    </row>
    <row r="1221" spans="1:86" ht="12.75">
      <c r="A1221" s="21"/>
      <c r="B1221" s="21"/>
      <c r="C1221" s="21"/>
      <c r="J1221" s="34"/>
      <c r="CD1221" s="45"/>
      <c r="CE1221" s="45"/>
      <c r="CF1221" s="45"/>
      <c r="CG1221" s="45"/>
      <c r="CH1221" s="30"/>
    </row>
    <row r="1222" spans="1:86" ht="12.75">
      <c r="A1222" s="21"/>
      <c r="B1222" s="21"/>
      <c r="C1222" s="21"/>
      <c r="J1222" s="34"/>
      <c r="CD1222" s="45"/>
      <c r="CE1222" s="45"/>
      <c r="CF1222" s="45"/>
      <c r="CG1222" s="45"/>
      <c r="CH1222" s="30"/>
    </row>
    <row r="1223" spans="1:86" ht="12.75">
      <c r="A1223" s="21"/>
      <c r="B1223" s="21"/>
      <c r="C1223" s="21"/>
      <c r="J1223" s="34"/>
      <c r="CD1223" s="45"/>
      <c r="CE1223" s="45"/>
      <c r="CF1223" s="45"/>
      <c r="CG1223" s="45"/>
      <c r="CH1223" s="30"/>
    </row>
    <row r="1224" spans="1:86" ht="12.75">
      <c r="A1224" s="21"/>
      <c r="B1224" s="21"/>
      <c r="C1224" s="21"/>
      <c r="J1224" s="34"/>
      <c r="CD1224" s="45"/>
      <c r="CE1224" s="45"/>
      <c r="CF1224" s="45"/>
      <c r="CG1224" s="45"/>
      <c r="CH1224" s="30"/>
    </row>
    <row r="1225" spans="1:86" ht="12.75">
      <c r="A1225" s="21"/>
      <c r="B1225" s="21"/>
      <c r="C1225" s="21"/>
      <c r="J1225" s="34"/>
      <c r="CD1225" s="45"/>
      <c r="CE1225" s="45"/>
      <c r="CF1225" s="45"/>
      <c r="CG1225" s="45"/>
      <c r="CH1225" s="30"/>
    </row>
    <row r="1226" spans="1:86" ht="12.75">
      <c r="A1226" s="21"/>
      <c r="B1226" s="21"/>
      <c r="C1226" s="21"/>
      <c r="J1226" s="34"/>
      <c r="CD1226" s="45"/>
      <c r="CE1226" s="45"/>
      <c r="CF1226" s="45"/>
      <c r="CG1226" s="45"/>
      <c r="CH1226" s="30"/>
    </row>
    <row r="1227" spans="1:86" ht="12.75">
      <c r="A1227" s="21"/>
      <c r="B1227" s="21"/>
      <c r="C1227" s="21"/>
      <c r="J1227" s="34"/>
      <c r="CD1227" s="45"/>
      <c r="CE1227" s="45"/>
      <c r="CF1227" s="45"/>
      <c r="CG1227" s="45"/>
      <c r="CH1227" s="30"/>
    </row>
    <row r="1228" spans="1:86" ht="12.75">
      <c r="A1228" s="21"/>
      <c r="B1228" s="21"/>
      <c r="C1228" s="21"/>
      <c r="J1228" s="34"/>
      <c r="CD1228" s="45"/>
      <c r="CE1228" s="45"/>
      <c r="CF1228" s="45"/>
      <c r="CG1228" s="45"/>
      <c r="CH1228" s="30"/>
    </row>
    <row r="1229" spans="1:86" ht="12.75">
      <c r="A1229" s="21"/>
      <c r="B1229" s="21"/>
      <c r="C1229" s="21"/>
      <c r="J1229" s="34"/>
      <c r="CD1229" s="45"/>
      <c r="CE1229" s="45"/>
      <c r="CF1229" s="45"/>
      <c r="CG1229" s="45"/>
      <c r="CH1229" s="30"/>
    </row>
    <row r="1230" spans="1:86" ht="12.75">
      <c r="A1230" s="21"/>
      <c r="B1230" s="21"/>
      <c r="C1230" s="21"/>
      <c r="J1230" s="34"/>
      <c r="CD1230" s="45"/>
      <c r="CE1230" s="45"/>
      <c r="CF1230" s="45"/>
      <c r="CG1230" s="45"/>
      <c r="CH1230" s="30"/>
    </row>
    <row r="1231" spans="1:86" ht="12.75">
      <c r="A1231" s="21"/>
      <c r="B1231" s="21"/>
      <c r="C1231" s="21"/>
      <c r="J1231" s="34"/>
      <c r="CD1231" s="45"/>
      <c r="CE1231" s="45"/>
      <c r="CF1231" s="45"/>
      <c r="CG1231" s="45"/>
      <c r="CH1231" s="30"/>
    </row>
    <row r="1232" spans="1:86" ht="12.75">
      <c r="A1232" s="21"/>
      <c r="B1232" s="21"/>
      <c r="C1232" s="21"/>
      <c r="J1232" s="34"/>
      <c r="CD1232" s="45"/>
      <c r="CE1232" s="45"/>
      <c r="CF1232" s="45"/>
      <c r="CG1232" s="45"/>
      <c r="CH1232" s="30"/>
    </row>
    <row r="1233" spans="1:86" ht="12.75">
      <c r="A1233" s="21"/>
      <c r="B1233" s="21"/>
      <c r="C1233" s="21"/>
      <c r="J1233" s="34"/>
      <c r="CD1233" s="45"/>
      <c r="CE1233" s="45"/>
      <c r="CF1233" s="45"/>
      <c r="CG1233" s="45"/>
      <c r="CH1233" s="30"/>
    </row>
    <row r="1234" spans="1:86" ht="12.75">
      <c r="A1234" s="21"/>
      <c r="B1234" s="21"/>
      <c r="C1234" s="21"/>
      <c r="J1234" s="34"/>
      <c r="CD1234" s="45"/>
      <c r="CE1234" s="45"/>
      <c r="CF1234" s="45"/>
      <c r="CG1234" s="45"/>
      <c r="CH1234" s="30"/>
    </row>
    <row r="1235" spans="1:86" ht="12.75">
      <c r="A1235" s="21"/>
      <c r="B1235" s="21"/>
      <c r="C1235" s="21"/>
      <c r="J1235" s="34"/>
      <c r="CD1235" s="45"/>
      <c r="CE1235" s="45"/>
      <c r="CF1235" s="45"/>
      <c r="CG1235" s="45"/>
      <c r="CH1235" s="30"/>
    </row>
    <row r="1236" spans="1:86" ht="12.75">
      <c r="A1236" s="21"/>
      <c r="B1236" s="21"/>
      <c r="C1236" s="21"/>
      <c r="J1236" s="34"/>
      <c r="CD1236" s="45"/>
      <c r="CE1236" s="45"/>
      <c r="CF1236" s="45"/>
      <c r="CG1236" s="45"/>
      <c r="CH1236" s="30"/>
    </row>
    <row r="1237" spans="1:86" ht="12.75">
      <c r="A1237" s="21"/>
      <c r="B1237" s="21"/>
      <c r="C1237" s="21"/>
      <c r="J1237" s="34"/>
      <c r="CD1237" s="45"/>
      <c r="CE1237" s="45"/>
      <c r="CF1237" s="45"/>
      <c r="CG1237" s="45"/>
      <c r="CH1237" s="30"/>
    </row>
    <row r="1238" spans="1:86" ht="12.75">
      <c r="A1238" s="21"/>
      <c r="B1238" s="21"/>
      <c r="C1238" s="21"/>
      <c r="J1238" s="34"/>
      <c r="CD1238" s="45"/>
      <c r="CE1238" s="45"/>
      <c r="CF1238" s="45"/>
      <c r="CG1238" s="45"/>
      <c r="CH1238" s="30"/>
    </row>
    <row r="1239" spans="1:86" ht="12.75">
      <c r="A1239" s="21"/>
      <c r="B1239" s="21"/>
      <c r="C1239" s="21"/>
      <c r="J1239" s="34"/>
      <c r="CD1239" s="45"/>
      <c r="CE1239" s="45"/>
      <c r="CF1239" s="45"/>
      <c r="CG1239" s="45"/>
      <c r="CH1239" s="30"/>
    </row>
    <row r="1240" spans="1:86" ht="12.75">
      <c r="A1240" s="21"/>
      <c r="B1240" s="21"/>
      <c r="C1240" s="21"/>
      <c r="J1240" s="34"/>
      <c r="CD1240" s="45"/>
      <c r="CE1240" s="45"/>
      <c r="CF1240" s="45"/>
      <c r="CG1240" s="45"/>
      <c r="CH1240" s="30"/>
    </row>
    <row r="1241" spans="1:86" ht="12.75">
      <c r="A1241" s="21"/>
      <c r="B1241" s="21"/>
      <c r="C1241" s="21"/>
      <c r="J1241" s="34"/>
      <c r="CD1241" s="45"/>
      <c r="CE1241" s="45"/>
      <c r="CF1241" s="45"/>
      <c r="CG1241" s="45"/>
      <c r="CH1241" s="30"/>
    </row>
    <row r="1242" spans="1:86" ht="12.75">
      <c r="A1242" s="21"/>
      <c r="B1242" s="21"/>
      <c r="C1242" s="21"/>
      <c r="J1242" s="34"/>
      <c r="CD1242" s="45"/>
      <c r="CE1242" s="45"/>
      <c r="CF1242" s="45"/>
      <c r="CG1242" s="45"/>
      <c r="CH1242" s="30"/>
    </row>
    <row r="1243" spans="1:86" ht="12.75">
      <c r="A1243" s="21"/>
      <c r="B1243" s="21"/>
      <c r="C1243" s="21"/>
      <c r="J1243" s="34"/>
      <c r="CD1243" s="45"/>
      <c r="CE1243" s="45"/>
      <c r="CF1243" s="45"/>
      <c r="CG1243" s="45"/>
      <c r="CH1243" s="30"/>
    </row>
    <row r="1244" spans="1:86" ht="12.75">
      <c r="A1244" s="21"/>
      <c r="B1244" s="21"/>
      <c r="C1244" s="21"/>
      <c r="J1244" s="34"/>
      <c r="CD1244" s="45"/>
      <c r="CE1244" s="45"/>
      <c r="CF1244" s="45"/>
      <c r="CG1244" s="45"/>
      <c r="CH1244" s="30"/>
    </row>
    <row r="1245" spans="1:86" ht="12.75">
      <c r="A1245" s="21"/>
      <c r="B1245" s="21"/>
      <c r="C1245" s="21"/>
      <c r="J1245" s="34"/>
      <c r="CD1245" s="45"/>
      <c r="CE1245" s="45"/>
      <c r="CF1245" s="45"/>
      <c r="CG1245" s="45"/>
      <c r="CH1245" s="30"/>
    </row>
    <row r="1246" spans="1:86" ht="12.75">
      <c r="A1246" s="21"/>
      <c r="B1246" s="21"/>
      <c r="C1246" s="21"/>
      <c r="J1246" s="34"/>
      <c r="CD1246" s="45"/>
      <c r="CE1246" s="45"/>
      <c r="CF1246" s="45"/>
      <c r="CG1246" s="45"/>
      <c r="CH1246" s="30"/>
    </row>
    <row r="1247" spans="1:86" ht="12.75">
      <c r="A1247" s="21"/>
      <c r="B1247" s="21"/>
      <c r="C1247" s="21"/>
      <c r="J1247" s="34"/>
      <c r="CD1247" s="45"/>
      <c r="CE1247" s="45"/>
      <c r="CF1247" s="45"/>
      <c r="CG1247" s="45"/>
      <c r="CH1247" s="30"/>
    </row>
    <row r="1248" spans="1:86" ht="12.75">
      <c r="A1248" s="21"/>
      <c r="B1248" s="21"/>
      <c r="C1248" s="21"/>
      <c r="J1248" s="34"/>
      <c r="CD1248" s="45"/>
      <c r="CE1248" s="45"/>
      <c r="CF1248" s="45"/>
      <c r="CG1248" s="45"/>
      <c r="CH1248" s="30"/>
    </row>
    <row r="1249" spans="1:86" ht="12.75">
      <c r="A1249" s="21"/>
      <c r="B1249" s="21"/>
      <c r="C1249" s="21"/>
      <c r="J1249" s="34"/>
      <c r="CD1249" s="45"/>
      <c r="CE1249" s="45"/>
      <c r="CF1249" s="45"/>
      <c r="CG1249" s="45"/>
      <c r="CH1249" s="30"/>
    </row>
    <row r="1250" spans="1:86" ht="12.75">
      <c r="A1250" s="21"/>
      <c r="B1250" s="21"/>
      <c r="C1250" s="21"/>
      <c r="J1250" s="34"/>
      <c r="CD1250" s="45"/>
      <c r="CE1250" s="45"/>
      <c r="CF1250" s="45"/>
      <c r="CG1250" s="45"/>
      <c r="CH1250" s="30"/>
    </row>
    <row r="1251" spans="1:86" ht="12.75">
      <c r="A1251" s="21"/>
      <c r="B1251" s="21"/>
      <c r="C1251" s="21"/>
      <c r="J1251" s="34"/>
      <c r="CD1251" s="45"/>
      <c r="CE1251" s="45"/>
      <c r="CF1251" s="45"/>
      <c r="CG1251" s="45"/>
      <c r="CH1251" s="30"/>
    </row>
    <row r="1252" spans="1:86" ht="12.75">
      <c r="A1252" s="21"/>
      <c r="B1252" s="21"/>
      <c r="C1252" s="21"/>
      <c r="J1252" s="34"/>
      <c r="CD1252" s="45"/>
      <c r="CE1252" s="45"/>
      <c r="CF1252" s="45"/>
      <c r="CG1252" s="45"/>
      <c r="CH1252" s="30"/>
    </row>
    <row r="1253" spans="1:86" ht="12.75">
      <c r="A1253" s="21"/>
      <c r="B1253" s="21"/>
      <c r="C1253" s="21"/>
      <c r="J1253" s="34"/>
      <c r="CD1253" s="45"/>
      <c r="CE1253" s="45"/>
      <c r="CF1253" s="45"/>
      <c r="CG1253" s="45"/>
      <c r="CH1253" s="30"/>
    </row>
    <row r="1254" spans="1:86" ht="12.75">
      <c r="A1254" s="21"/>
      <c r="B1254" s="21"/>
      <c r="C1254" s="21"/>
      <c r="J1254" s="34"/>
      <c r="CD1254" s="45"/>
      <c r="CE1254" s="45"/>
      <c r="CF1254" s="45"/>
      <c r="CG1254" s="45"/>
      <c r="CH1254" s="30"/>
    </row>
    <row r="1255" spans="1:86" ht="12.75">
      <c r="A1255" s="21"/>
      <c r="B1255" s="21"/>
      <c r="C1255" s="21"/>
      <c r="J1255" s="34"/>
      <c r="CD1255" s="45"/>
      <c r="CE1255" s="45"/>
      <c r="CF1255" s="45"/>
      <c r="CG1255" s="45"/>
      <c r="CH1255" s="30"/>
    </row>
    <row r="1256" spans="1:86" ht="12.75">
      <c r="A1256" s="21"/>
      <c r="B1256" s="21"/>
      <c r="C1256" s="21"/>
      <c r="J1256" s="34"/>
      <c r="CD1256" s="45"/>
      <c r="CE1256" s="45"/>
      <c r="CF1256" s="45"/>
      <c r="CG1256" s="45"/>
      <c r="CH1256" s="30"/>
    </row>
    <row r="1257" spans="1:86" ht="12.75">
      <c r="A1257" s="21"/>
      <c r="B1257" s="21"/>
      <c r="C1257" s="21"/>
      <c r="J1257" s="34"/>
      <c r="CD1257" s="45"/>
      <c r="CE1257" s="45"/>
      <c r="CF1257" s="45"/>
      <c r="CG1257" s="45"/>
      <c r="CH1257" s="30"/>
    </row>
    <row r="1258" spans="1:86" ht="12.75">
      <c r="A1258" s="21"/>
      <c r="B1258" s="21"/>
      <c r="C1258" s="21"/>
      <c r="J1258" s="34"/>
      <c r="CD1258" s="45"/>
      <c r="CE1258" s="45"/>
      <c r="CF1258" s="45"/>
      <c r="CG1258" s="45"/>
      <c r="CH1258" s="30"/>
    </row>
    <row r="1259" spans="1:86" ht="12.75">
      <c r="A1259" s="21"/>
      <c r="B1259" s="21"/>
      <c r="C1259" s="21"/>
      <c r="J1259" s="34"/>
      <c r="CD1259" s="45"/>
      <c r="CE1259" s="45"/>
      <c r="CF1259" s="45"/>
      <c r="CG1259" s="45"/>
      <c r="CH1259" s="30"/>
    </row>
    <row r="1260" spans="1:86" ht="12.75">
      <c r="A1260" s="21"/>
      <c r="B1260" s="21"/>
      <c r="C1260" s="21"/>
      <c r="J1260" s="34"/>
      <c r="CD1260" s="45"/>
      <c r="CE1260" s="45"/>
      <c r="CF1260" s="45"/>
      <c r="CG1260" s="45"/>
      <c r="CH1260" s="30"/>
    </row>
    <row r="1261" spans="1:86" ht="12.75">
      <c r="A1261" s="21"/>
      <c r="B1261" s="21"/>
      <c r="C1261" s="21"/>
      <c r="J1261" s="34"/>
      <c r="CD1261" s="45"/>
      <c r="CE1261" s="45"/>
      <c r="CF1261" s="45"/>
      <c r="CG1261" s="45"/>
      <c r="CH1261" s="30"/>
    </row>
    <row r="1262" spans="1:86" ht="12.75">
      <c r="A1262" s="21"/>
      <c r="B1262" s="21"/>
      <c r="C1262" s="21"/>
      <c r="J1262" s="34"/>
      <c r="CD1262" s="45"/>
      <c r="CE1262" s="45"/>
      <c r="CF1262" s="45"/>
      <c r="CG1262" s="45"/>
      <c r="CH1262" s="30"/>
    </row>
    <row r="1263" spans="1:86" ht="12.75">
      <c r="A1263" s="21"/>
      <c r="B1263" s="21"/>
      <c r="C1263" s="21"/>
      <c r="J1263" s="34"/>
      <c r="CD1263" s="45"/>
      <c r="CE1263" s="45"/>
      <c r="CF1263" s="45"/>
      <c r="CG1263" s="45"/>
      <c r="CH1263" s="30"/>
    </row>
    <row r="1264" spans="1:86" ht="12.75">
      <c r="A1264" s="21"/>
      <c r="B1264" s="21"/>
      <c r="C1264" s="21"/>
      <c r="J1264" s="34"/>
      <c r="CD1264" s="45"/>
      <c r="CE1264" s="45"/>
      <c r="CF1264" s="45"/>
      <c r="CG1264" s="45"/>
      <c r="CH1264" s="30"/>
    </row>
    <row r="1265" spans="1:86" ht="12.75">
      <c r="A1265" s="21"/>
      <c r="B1265" s="21"/>
      <c r="C1265" s="21"/>
      <c r="J1265" s="34"/>
      <c r="CD1265" s="45"/>
      <c r="CE1265" s="45"/>
      <c r="CF1265" s="45"/>
      <c r="CG1265" s="45"/>
      <c r="CH1265" s="30"/>
    </row>
    <row r="1266" spans="1:86" ht="12.75">
      <c r="A1266" s="21"/>
      <c r="B1266" s="21"/>
      <c r="C1266" s="21"/>
      <c r="J1266" s="34"/>
      <c r="CD1266" s="45"/>
      <c r="CE1266" s="45"/>
      <c r="CF1266" s="45"/>
      <c r="CG1266" s="45"/>
      <c r="CH1266" s="30"/>
    </row>
    <row r="1267" spans="1:86" ht="12.75">
      <c r="A1267" s="21"/>
      <c r="B1267" s="21"/>
      <c r="C1267" s="21"/>
      <c r="J1267" s="34"/>
      <c r="CD1267" s="45"/>
      <c r="CE1267" s="45"/>
      <c r="CF1267" s="45"/>
      <c r="CG1267" s="45"/>
      <c r="CH1267" s="30"/>
    </row>
    <row r="1268" spans="1:86" ht="12.75">
      <c r="A1268" s="21"/>
      <c r="B1268" s="21"/>
      <c r="C1268" s="21"/>
      <c r="J1268" s="34"/>
      <c r="CD1268" s="45"/>
      <c r="CE1268" s="45"/>
      <c r="CF1268" s="45"/>
      <c r="CG1268" s="45"/>
      <c r="CH1268" s="30"/>
    </row>
    <row r="1269" spans="1:86" ht="12.75">
      <c r="A1269" s="21"/>
      <c r="B1269" s="21"/>
      <c r="C1269" s="21"/>
      <c r="J1269" s="34"/>
      <c r="CD1269" s="45"/>
      <c r="CE1269" s="45"/>
      <c r="CF1269" s="45"/>
      <c r="CG1269" s="45"/>
      <c r="CH1269" s="30"/>
    </row>
    <row r="1270" spans="1:86" ht="12.75">
      <c r="A1270" s="21"/>
      <c r="B1270" s="21"/>
      <c r="C1270" s="21"/>
      <c r="J1270" s="34"/>
      <c r="CD1270" s="45"/>
      <c r="CE1270" s="45"/>
      <c r="CF1270" s="45"/>
      <c r="CG1270" s="45"/>
      <c r="CH1270" s="30"/>
    </row>
    <row r="1271" spans="1:86" ht="12.75">
      <c r="A1271" s="21"/>
      <c r="B1271" s="21"/>
      <c r="C1271" s="21"/>
      <c r="J1271" s="34"/>
      <c r="CD1271" s="45"/>
      <c r="CE1271" s="45"/>
      <c r="CF1271" s="45"/>
      <c r="CG1271" s="45"/>
      <c r="CH1271" s="30"/>
    </row>
    <row r="1272" spans="1:86" ht="12.75">
      <c r="A1272" s="21"/>
      <c r="B1272" s="21"/>
      <c r="C1272" s="21"/>
      <c r="J1272" s="34"/>
      <c r="CD1272" s="45"/>
      <c r="CE1272" s="45"/>
      <c r="CF1272" s="45"/>
      <c r="CG1272" s="45"/>
      <c r="CH1272" s="30"/>
    </row>
    <row r="1273" spans="1:86" ht="12.75">
      <c r="A1273" s="21"/>
      <c r="B1273" s="21"/>
      <c r="C1273" s="21"/>
      <c r="J1273" s="34"/>
      <c r="CD1273" s="45"/>
      <c r="CE1273" s="45"/>
      <c r="CF1273" s="45"/>
      <c r="CG1273" s="45"/>
      <c r="CH1273" s="30"/>
    </row>
    <row r="1274" spans="1:86" ht="12.75">
      <c r="A1274" s="21"/>
      <c r="B1274" s="21"/>
      <c r="C1274" s="21"/>
      <c r="J1274" s="34"/>
      <c r="CD1274" s="45"/>
      <c r="CE1274" s="45"/>
      <c r="CF1274" s="45"/>
      <c r="CG1274" s="45"/>
      <c r="CH1274" s="30"/>
    </row>
    <row r="1275" spans="1:86" ht="12.75">
      <c r="A1275" s="21"/>
      <c r="B1275" s="21"/>
      <c r="C1275" s="21"/>
      <c r="J1275" s="34"/>
      <c r="CD1275" s="45"/>
      <c r="CE1275" s="45"/>
      <c r="CF1275" s="45"/>
      <c r="CG1275" s="45"/>
      <c r="CH1275" s="30"/>
    </row>
    <row r="1276" spans="1:86" ht="12.75">
      <c r="A1276" s="21"/>
      <c r="B1276" s="21"/>
      <c r="C1276" s="21"/>
      <c r="J1276" s="34"/>
      <c r="CD1276" s="45"/>
      <c r="CE1276" s="45"/>
      <c r="CF1276" s="45"/>
      <c r="CG1276" s="45"/>
      <c r="CH1276" s="30"/>
    </row>
    <row r="1277" spans="1:86" ht="12.75">
      <c r="A1277" s="21"/>
      <c r="B1277" s="21"/>
      <c r="C1277" s="21"/>
      <c r="J1277" s="34"/>
      <c r="CD1277" s="45"/>
      <c r="CE1277" s="45"/>
      <c r="CF1277" s="45"/>
      <c r="CG1277" s="45"/>
      <c r="CH1277" s="30"/>
    </row>
    <row r="1278" spans="1:86" ht="12.75">
      <c r="A1278" s="21"/>
      <c r="B1278" s="21"/>
      <c r="C1278" s="21"/>
      <c r="J1278" s="34"/>
      <c r="CD1278" s="45"/>
      <c r="CE1278" s="45"/>
      <c r="CF1278" s="45"/>
      <c r="CG1278" s="45"/>
      <c r="CH1278" s="30"/>
    </row>
    <row r="1279" spans="1:86" ht="12.75">
      <c r="A1279" s="21"/>
      <c r="B1279" s="21"/>
      <c r="C1279" s="21"/>
      <c r="J1279" s="34"/>
      <c r="CD1279" s="45"/>
      <c r="CE1279" s="45"/>
      <c r="CF1279" s="45"/>
      <c r="CG1279" s="45"/>
      <c r="CH1279" s="30"/>
    </row>
    <row r="1280" spans="1:86" ht="12.75">
      <c r="A1280" s="21"/>
      <c r="B1280" s="21"/>
      <c r="C1280" s="21"/>
      <c r="J1280" s="34"/>
      <c r="CD1280" s="45"/>
      <c r="CE1280" s="45"/>
      <c r="CF1280" s="45"/>
      <c r="CG1280" s="45"/>
      <c r="CH1280" s="30"/>
    </row>
    <row r="1281" spans="1:86" ht="12.75">
      <c r="A1281" s="21"/>
      <c r="B1281" s="21"/>
      <c r="C1281" s="21"/>
      <c r="J1281" s="34"/>
      <c r="CD1281" s="45"/>
      <c r="CE1281" s="45"/>
      <c r="CF1281" s="45"/>
      <c r="CG1281" s="45"/>
      <c r="CH1281" s="30"/>
    </row>
    <row r="1282" spans="1:86" ht="12.75">
      <c r="A1282" s="21"/>
      <c r="B1282" s="21"/>
      <c r="C1282" s="21"/>
      <c r="J1282" s="34"/>
      <c r="CD1282" s="45"/>
      <c r="CE1282" s="45"/>
      <c r="CF1282" s="45"/>
      <c r="CG1282" s="45"/>
      <c r="CH1282" s="30"/>
    </row>
    <row r="1283" spans="1:86" ht="12.75">
      <c r="A1283" s="21"/>
      <c r="B1283" s="21"/>
      <c r="C1283" s="21"/>
      <c r="J1283" s="34"/>
      <c r="CD1283" s="45"/>
      <c r="CE1283" s="45"/>
      <c r="CF1283" s="45"/>
      <c r="CG1283" s="45"/>
      <c r="CH1283" s="30"/>
    </row>
    <row r="1284" spans="1:86" ht="12.75">
      <c r="A1284" s="21"/>
      <c r="B1284" s="21"/>
      <c r="C1284" s="21"/>
      <c r="J1284" s="34"/>
      <c r="CD1284" s="45"/>
      <c r="CE1284" s="45"/>
      <c r="CF1284" s="45"/>
      <c r="CG1284" s="45"/>
      <c r="CH1284" s="30"/>
    </row>
    <row r="1285" spans="1:86" ht="12.75">
      <c r="A1285" s="21"/>
      <c r="B1285" s="21"/>
      <c r="C1285" s="21"/>
      <c r="J1285" s="34"/>
      <c r="CD1285" s="45"/>
      <c r="CE1285" s="45"/>
      <c r="CF1285" s="45"/>
      <c r="CG1285" s="45"/>
      <c r="CH1285" s="30"/>
    </row>
    <row r="1286" spans="1:86" ht="12.75">
      <c r="A1286" s="21"/>
      <c r="B1286" s="21"/>
      <c r="C1286" s="21"/>
      <c r="J1286" s="34"/>
      <c r="CD1286" s="45"/>
      <c r="CE1286" s="45"/>
      <c r="CF1286" s="45"/>
      <c r="CG1286" s="45"/>
      <c r="CH1286" s="30"/>
    </row>
    <row r="1287" spans="1:86" ht="12.75">
      <c r="A1287" s="21"/>
      <c r="B1287" s="21"/>
      <c r="C1287" s="21"/>
      <c r="J1287" s="34"/>
      <c r="CD1287" s="45"/>
      <c r="CE1287" s="45"/>
      <c r="CF1287" s="45"/>
      <c r="CG1287" s="45"/>
      <c r="CH1287" s="30"/>
    </row>
    <row r="1288" spans="1:86" ht="12.75">
      <c r="A1288" s="21"/>
      <c r="B1288" s="21"/>
      <c r="C1288" s="21"/>
      <c r="J1288" s="34"/>
      <c r="CD1288" s="45"/>
      <c r="CE1288" s="45"/>
      <c r="CF1288" s="45"/>
      <c r="CG1288" s="45"/>
      <c r="CH1288" s="30"/>
    </row>
    <row r="1289" spans="1:86" ht="12.75">
      <c r="A1289" s="21"/>
      <c r="B1289" s="21"/>
      <c r="C1289" s="21"/>
      <c r="J1289" s="34"/>
      <c r="CD1289" s="45"/>
      <c r="CE1289" s="45"/>
      <c r="CF1289" s="45"/>
      <c r="CG1289" s="45"/>
      <c r="CH1289" s="30"/>
    </row>
    <row r="1290" spans="1:86" ht="12.75">
      <c r="A1290" s="21"/>
      <c r="B1290" s="21"/>
      <c r="C1290" s="21"/>
      <c r="J1290" s="34"/>
      <c r="CD1290" s="45"/>
      <c r="CE1290" s="45"/>
      <c r="CF1290" s="45"/>
      <c r="CG1290" s="45"/>
      <c r="CH1290" s="30"/>
    </row>
    <row r="1291" spans="1:86" ht="12.75">
      <c r="A1291" s="21"/>
      <c r="B1291" s="21"/>
      <c r="C1291" s="21"/>
      <c r="J1291" s="34"/>
      <c r="CD1291" s="45"/>
      <c r="CE1291" s="45"/>
      <c r="CF1291" s="45"/>
      <c r="CG1291" s="45"/>
      <c r="CH1291" s="30"/>
    </row>
    <row r="1292" spans="1:86" ht="12.75">
      <c r="A1292" s="21"/>
      <c r="B1292" s="21"/>
      <c r="C1292" s="21"/>
      <c r="J1292" s="34"/>
      <c r="CD1292" s="45"/>
      <c r="CE1292" s="45"/>
      <c r="CF1292" s="45"/>
      <c r="CG1292" s="45"/>
      <c r="CH1292" s="30"/>
    </row>
    <row r="1293" spans="1:86" ht="12.75">
      <c r="A1293" s="21"/>
      <c r="B1293" s="21"/>
      <c r="C1293" s="21"/>
      <c r="J1293" s="34"/>
      <c r="CD1293" s="45"/>
      <c r="CE1293" s="45"/>
      <c r="CF1293" s="45"/>
      <c r="CG1293" s="45"/>
      <c r="CH1293" s="30"/>
    </row>
    <row r="1294" spans="1:86" ht="12.75">
      <c r="A1294" s="21"/>
      <c r="B1294" s="21"/>
      <c r="C1294" s="21"/>
      <c r="J1294" s="34"/>
      <c r="CD1294" s="45"/>
      <c r="CE1294" s="45"/>
      <c r="CF1294" s="45"/>
      <c r="CG1294" s="45"/>
      <c r="CH1294" s="30"/>
    </row>
    <row r="1295" spans="1:86" ht="12.75">
      <c r="A1295" s="21"/>
      <c r="B1295" s="21"/>
      <c r="C1295" s="21"/>
      <c r="J1295" s="34"/>
      <c r="CD1295" s="45"/>
      <c r="CE1295" s="45"/>
      <c r="CF1295" s="45"/>
      <c r="CG1295" s="45"/>
      <c r="CH1295" s="30"/>
    </row>
    <row r="1296" spans="1:86" ht="12.75">
      <c r="A1296" s="21"/>
      <c r="B1296" s="21"/>
      <c r="C1296" s="21"/>
      <c r="J1296" s="34"/>
      <c r="CD1296" s="45"/>
      <c r="CE1296" s="45"/>
      <c r="CF1296" s="45"/>
      <c r="CG1296" s="45"/>
      <c r="CH1296" s="30"/>
    </row>
    <row r="1297" spans="1:86" ht="12.75">
      <c r="A1297" s="21"/>
      <c r="B1297" s="21"/>
      <c r="C1297" s="21"/>
      <c r="J1297" s="34"/>
      <c r="CD1297" s="45"/>
      <c r="CE1297" s="45"/>
      <c r="CF1297" s="45"/>
      <c r="CG1297" s="45"/>
      <c r="CH1297" s="30"/>
    </row>
    <row r="1298" spans="1:86" ht="12.75">
      <c r="A1298" s="21"/>
      <c r="B1298" s="21"/>
      <c r="C1298" s="21"/>
      <c r="J1298" s="34"/>
      <c r="CD1298" s="45"/>
      <c r="CE1298" s="45"/>
      <c r="CF1298" s="45"/>
      <c r="CG1298" s="45"/>
      <c r="CH1298" s="30"/>
    </row>
    <row r="1299" spans="1:86" ht="12.75">
      <c r="A1299" s="21"/>
      <c r="B1299" s="21"/>
      <c r="C1299" s="21"/>
      <c r="J1299" s="34"/>
      <c r="CD1299" s="45"/>
      <c r="CE1299" s="45"/>
      <c r="CF1299" s="45"/>
      <c r="CG1299" s="45"/>
      <c r="CH1299" s="30"/>
    </row>
    <row r="1300" spans="1:86" ht="12.75">
      <c r="A1300" s="21"/>
      <c r="B1300" s="21"/>
      <c r="C1300" s="21"/>
      <c r="J1300" s="34"/>
      <c r="CD1300" s="45"/>
      <c r="CE1300" s="45"/>
      <c r="CF1300" s="45"/>
      <c r="CG1300" s="45"/>
      <c r="CH1300" s="30"/>
    </row>
    <row r="1301" spans="1:86" ht="12.75">
      <c r="A1301" s="21"/>
      <c r="B1301" s="21"/>
      <c r="C1301" s="21"/>
      <c r="J1301" s="34"/>
      <c r="CD1301" s="45"/>
      <c r="CE1301" s="45"/>
      <c r="CF1301" s="45"/>
      <c r="CG1301" s="45"/>
      <c r="CH1301" s="30"/>
    </row>
    <row r="1302" spans="1:86" ht="12.75">
      <c r="A1302" s="21"/>
      <c r="B1302" s="21"/>
      <c r="C1302" s="21"/>
      <c r="J1302" s="34"/>
      <c r="CD1302" s="45"/>
      <c r="CE1302" s="45"/>
      <c r="CF1302" s="45"/>
      <c r="CG1302" s="45"/>
      <c r="CH1302" s="30"/>
    </row>
    <row r="1303" spans="1:86" ht="12.75">
      <c r="A1303" s="21"/>
      <c r="B1303" s="21"/>
      <c r="C1303" s="21"/>
      <c r="J1303" s="34"/>
      <c r="CD1303" s="45"/>
      <c r="CE1303" s="45"/>
      <c r="CF1303" s="45"/>
      <c r="CG1303" s="45"/>
      <c r="CH1303" s="30"/>
    </row>
    <row r="1304" spans="1:86" ht="12.75">
      <c r="A1304" s="21"/>
      <c r="B1304" s="21"/>
      <c r="C1304" s="21"/>
      <c r="J1304" s="34"/>
      <c r="CD1304" s="45"/>
      <c r="CE1304" s="45"/>
      <c r="CF1304" s="45"/>
      <c r="CG1304" s="45"/>
      <c r="CH1304" s="30"/>
    </row>
    <row r="1305" spans="1:86" ht="12.75">
      <c r="A1305" s="21"/>
      <c r="B1305" s="21"/>
      <c r="C1305" s="21"/>
      <c r="J1305" s="34"/>
      <c r="CD1305" s="45"/>
      <c r="CE1305" s="45"/>
      <c r="CF1305" s="45"/>
      <c r="CG1305" s="45"/>
      <c r="CH1305" s="30"/>
    </row>
    <row r="1306" spans="1:86" ht="12.75">
      <c r="A1306" s="21"/>
      <c r="B1306" s="21"/>
      <c r="C1306" s="21"/>
      <c r="J1306" s="34"/>
      <c r="CD1306" s="45"/>
      <c r="CE1306" s="45"/>
      <c r="CF1306" s="45"/>
      <c r="CG1306" s="45"/>
      <c r="CH1306" s="30"/>
    </row>
    <row r="1307" spans="1:86" ht="12.75">
      <c r="A1307" s="21"/>
      <c r="B1307" s="21"/>
      <c r="C1307" s="21"/>
      <c r="J1307" s="34"/>
      <c r="CD1307" s="45"/>
      <c r="CE1307" s="45"/>
      <c r="CF1307" s="45"/>
      <c r="CG1307" s="45"/>
      <c r="CH1307" s="30"/>
    </row>
    <row r="1308" spans="1:86" ht="12.75">
      <c r="A1308" s="21"/>
      <c r="B1308" s="21"/>
      <c r="C1308" s="21"/>
      <c r="J1308" s="34"/>
      <c r="CD1308" s="45"/>
      <c r="CE1308" s="45"/>
      <c r="CF1308" s="45"/>
      <c r="CG1308" s="45"/>
      <c r="CH1308" s="30"/>
    </row>
    <row r="1309" spans="1:86" ht="12.75">
      <c r="A1309" s="21"/>
      <c r="B1309" s="21"/>
      <c r="C1309" s="21"/>
      <c r="J1309" s="34"/>
      <c r="CD1309" s="45"/>
      <c r="CE1309" s="45"/>
      <c r="CF1309" s="45"/>
      <c r="CG1309" s="45"/>
      <c r="CH1309" s="30"/>
    </row>
    <row r="1310" spans="1:86" ht="12.75">
      <c r="A1310" s="21"/>
      <c r="B1310" s="21"/>
      <c r="C1310" s="21"/>
      <c r="J1310" s="34"/>
      <c r="CD1310" s="45"/>
      <c r="CE1310" s="45"/>
      <c r="CF1310" s="45"/>
      <c r="CG1310" s="45"/>
      <c r="CH1310" s="30"/>
    </row>
    <row r="1311" spans="1:86" ht="12.75">
      <c r="A1311" s="21"/>
      <c r="B1311" s="21"/>
      <c r="C1311" s="21"/>
      <c r="J1311" s="34"/>
      <c r="CD1311" s="45"/>
      <c r="CE1311" s="45"/>
      <c r="CF1311" s="45"/>
      <c r="CG1311" s="45"/>
      <c r="CH1311" s="30"/>
    </row>
    <row r="1312" spans="1:86" ht="12.75">
      <c r="A1312" s="21"/>
      <c r="B1312" s="21"/>
      <c r="C1312" s="21"/>
      <c r="J1312" s="34"/>
      <c r="CD1312" s="45"/>
      <c r="CE1312" s="45"/>
      <c r="CF1312" s="45"/>
      <c r="CG1312" s="45"/>
      <c r="CH1312" s="30"/>
    </row>
    <row r="1313" spans="1:86" ht="12.75">
      <c r="A1313" s="21"/>
      <c r="B1313" s="21"/>
      <c r="C1313" s="21"/>
      <c r="J1313" s="34"/>
      <c r="CD1313" s="45"/>
      <c r="CE1313" s="45"/>
      <c r="CF1313" s="45"/>
      <c r="CG1313" s="45"/>
      <c r="CH1313" s="30"/>
    </row>
    <row r="1314" spans="1:86" ht="12.75">
      <c r="A1314" s="21"/>
      <c r="B1314" s="21"/>
      <c r="C1314" s="21"/>
      <c r="J1314" s="34"/>
      <c r="CD1314" s="45"/>
      <c r="CE1314" s="45"/>
      <c r="CF1314" s="45"/>
      <c r="CG1314" s="45"/>
      <c r="CH1314" s="30"/>
    </row>
    <row r="1315" spans="1:86" ht="12.75">
      <c r="A1315" s="21"/>
      <c r="B1315" s="21"/>
      <c r="C1315" s="21"/>
      <c r="J1315" s="34"/>
      <c r="CD1315" s="45"/>
      <c r="CE1315" s="45"/>
      <c r="CF1315" s="45"/>
      <c r="CG1315" s="45"/>
      <c r="CH1315" s="30"/>
    </row>
    <row r="1316" spans="1:86" ht="12.75">
      <c r="A1316" s="21"/>
      <c r="B1316" s="21"/>
      <c r="C1316" s="21"/>
      <c r="J1316" s="34"/>
      <c r="CD1316" s="45"/>
      <c r="CE1316" s="45"/>
      <c r="CF1316" s="45"/>
      <c r="CG1316" s="45"/>
      <c r="CH1316" s="30"/>
    </row>
    <row r="1317" spans="1:86" ht="12.75">
      <c r="A1317" s="21"/>
      <c r="B1317" s="21"/>
      <c r="C1317" s="21"/>
      <c r="J1317" s="34"/>
      <c r="CD1317" s="45"/>
      <c r="CE1317" s="45"/>
      <c r="CF1317" s="45"/>
      <c r="CG1317" s="45"/>
      <c r="CH1317" s="30"/>
    </row>
  </sheetData>
  <sheetProtection/>
  <protectedRanges>
    <protectedRange sqref="D34:E34" name="Rango15_1_1"/>
    <protectedRange sqref="F34" name="Rango14_1_1"/>
    <protectedRange sqref="N35:O35 AM35:AN35" name="Rango12_1_1"/>
    <protectedRange sqref="S35:T35" name="Rango12_2_1"/>
    <protectedRange sqref="X35:Y35" name="Rango12_3_1"/>
  </protectedRanges>
  <autoFilter ref="A17:CQ163"/>
  <mergeCells count="122">
    <mergeCell ref="AK13:AO13"/>
    <mergeCell ref="AP13:AT13"/>
    <mergeCell ref="Q14:U14"/>
    <mergeCell ref="V14:Z14"/>
    <mergeCell ref="AA14:AE14"/>
    <mergeCell ref="AF14:AJ14"/>
    <mergeCell ref="AA13:AE13"/>
    <mergeCell ref="AF13:AJ13"/>
    <mergeCell ref="Q13:U13"/>
    <mergeCell ref="V13:Z13"/>
    <mergeCell ref="AK14:AO14"/>
    <mergeCell ref="AP14:AT14"/>
    <mergeCell ref="AF15:AJ15"/>
    <mergeCell ref="AK15:AO15"/>
    <mergeCell ref="AP15:AT15"/>
    <mergeCell ref="Y16:Y17"/>
    <mergeCell ref="Z16:Z17"/>
    <mergeCell ref="T16:T17"/>
    <mergeCell ref="U16:U17"/>
    <mergeCell ref="Q16:R16"/>
    <mergeCell ref="S16:S17"/>
    <mergeCell ref="Q15:U15"/>
    <mergeCell ref="V15:Z15"/>
    <mergeCell ref="V16:W16"/>
    <mergeCell ref="AA15:AE15"/>
    <mergeCell ref="AP16:AQ16"/>
    <mergeCell ref="AR16:AR17"/>
    <mergeCell ref="AD16:AD17"/>
    <mergeCell ref="AE16:AE17"/>
    <mergeCell ref="X16:X17"/>
    <mergeCell ref="AA16:AB16"/>
    <mergeCell ref="AC16:AC17"/>
    <mergeCell ref="AF16:AG16"/>
    <mergeCell ref="AH16:AH17"/>
    <mergeCell ref="AK16:AL16"/>
    <mergeCell ref="AM16:AM17"/>
    <mergeCell ref="A1:A6"/>
    <mergeCell ref="B1:E3"/>
    <mergeCell ref="F1:F6"/>
    <mergeCell ref="B4:E6"/>
    <mergeCell ref="G13:K13"/>
    <mergeCell ref="L13:P13"/>
    <mergeCell ref="E14:E17"/>
    <mergeCell ref="F14:F17"/>
    <mergeCell ref="G14:K14"/>
    <mergeCell ref="L14:P14"/>
    <mergeCell ref="O16:O17"/>
    <mergeCell ref="P16:P17"/>
    <mergeCell ref="J16:J17"/>
    <mergeCell ref="K16:K17"/>
    <mergeCell ref="G15:K15"/>
    <mergeCell ref="L15:P15"/>
    <mergeCell ref="A14:A17"/>
    <mergeCell ref="B14:B17"/>
    <mergeCell ref="C14:C17"/>
    <mergeCell ref="D14:D17"/>
    <mergeCell ref="L16:M16"/>
    <mergeCell ref="N16:N17"/>
    <mergeCell ref="G16:H16"/>
    <mergeCell ref="I16:I17"/>
    <mergeCell ref="CD13:CH13"/>
    <mergeCell ref="AU13:AY13"/>
    <mergeCell ref="AZ13:BD13"/>
    <mergeCell ref="BE13:BI13"/>
    <mergeCell ref="BJ13:BN13"/>
    <mergeCell ref="BY14:CC14"/>
    <mergeCell ref="CD14:CH14"/>
    <mergeCell ref="BY15:CC15"/>
    <mergeCell ref="CD15:CH15"/>
    <mergeCell ref="AU15:AY15"/>
    <mergeCell ref="AZ15:BD15"/>
    <mergeCell ref="BE15:BI15"/>
    <mergeCell ref="BJ15:BN15"/>
    <mergeCell ref="BO14:BS14"/>
    <mergeCell ref="BT14:BX14"/>
    <mergeCell ref="BO13:BS13"/>
    <mergeCell ref="BT13:BX13"/>
    <mergeCell ref="AZ14:BD14"/>
    <mergeCell ref="BE14:BI14"/>
    <mergeCell ref="BJ14:BN14"/>
    <mergeCell ref="AU14:AY14"/>
    <mergeCell ref="BO15:BS15"/>
    <mergeCell ref="BT15:BX15"/>
    <mergeCell ref="BY13:CC13"/>
    <mergeCell ref="CG16:CG17"/>
    <mergeCell ref="BC16:BC17"/>
    <mergeCell ref="BD16:BD17"/>
    <mergeCell ref="CH16:CH17"/>
    <mergeCell ref="CB16:CB17"/>
    <mergeCell ref="CC16:CC17"/>
    <mergeCell ref="CD16:CE16"/>
    <mergeCell ref="CF16:CF17"/>
    <mergeCell ref="BY16:BZ16"/>
    <mergeCell ref="CA16:CA17"/>
    <mergeCell ref="BT16:BU16"/>
    <mergeCell ref="BV16:BV17"/>
    <mergeCell ref="BW16:BW17"/>
    <mergeCell ref="BX16:BX17"/>
    <mergeCell ref="BL16:BL17"/>
    <mergeCell ref="BE16:BF16"/>
    <mergeCell ref="BG16:BG17"/>
    <mergeCell ref="BR16:BR17"/>
    <mergeCell ref="BS16:BS17"/>
    <mergeCell ref="AZ16:BA16"/>
    <mergeCell ref="BB16:BB17"/>
    <mergeCell ref="BM16:BM17"/>
    <mergeCell ref="BN16:BN17"/>
    <mergeCell ref="BO16:BP16"/>
    <mergeCell ref="BQ16:BQ17"/>
    <mergeCell ref="BH16:BH17"/>
    <mergeCell ref="BI16:BI17"/>
    <mergeCell ref="BJ16:BK16"/>
    <mergeCell ref="AU16:AV16"/>
    <mergeCell ref="AW16:AW17"/>
    <mergeCell ref="AX16:AX17"/>
    <mergeCell ref="AY16:AY17"/>
    <mergeCell ref="AI16:AI17"/>
    <mergeCell ref="AJ16:AJ17"/>
    <mergeCell ref="AN16:AN17"/>
    <mergeCell ref="AO16:AO17"/>
    <mergeCell ref="AS16:AS17"/>
    <mergeCell ref="AT16:AT17"/>
  </mergeCells>
  <printOptions/>
  <pageMargins left="0.75" right="0.75" top="1" bottom="1" header="0" footer="0"/>
  <pageSetup horizontalDpi="120" verticalDpi="12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VAIO B100B</dc:creator>
  <cp:keywords/>
  <dc:description/>
  <cp:lastModifiedBy>ericssonr</cp:lastModifiedBy>
  <cp:lastPrinted>2011-07-23T20:53:51Z</cp:lastPrinted>
  <dcterms:created xsi:type="dcterms:W3CDTF">2008-02-13T20:49:14Z</dcterms:created>
  <dcterms:modified xsi:type="dcterms:W3CDTF">2016-01-19T22:08:19Z</dcterms:modified>
  <cp:category/>
  <cp:version/>
  <cp:contentType/>
  <cp:contentStatus/>
</cp:coreProperties>
</file>